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0" windowWidth="13650" windowHeight="11640" tabRatio="857" activeTab="0"/>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83326322" localSheetId="2">'Notas Metodológicas | Siglas'!$C$27</definedName>
    <definedName name="OLE_LINK1" localSheetId="1">'Dados Estatísticos'!#REF!</definedName>
    <definedName name="OLE_LINK2" localSheetId="1">'Dados Estatísticos'!#REF!</definedName>
    <definedName name="OLE_LINK3" localSheetId="1">'Dados Estatísticos'!#REF!</definedName>
    <definedName name="_xlnm.Print_Area" localSheetId="1">'Dados Estatísticos'!$B$3:$M$437</definedName>
    <definedName name="_xlnm.Print_Area" localSheetId="4">'Statistical Data'!$B$2:$N$451</definedName>
    <definedName name="PT_1">'Dados Estatísticos'!$B$10</definedName>
    <definedName name="PT_10">'Dados Estatísticos'!$B$200</definedName>
    <definedName name="PT_11">'Dados Estatísticos'!$B$214</definedName>
    <definedName name="PT_12">'Dados Estatísticos'!$B$238</definedName>
    <definedName name="PT_13">'Dados Estatísticos'!$B$262</definedName>
    <definedName name="PT_14">'Dados Estatísticos'!$B$278</definedName>
    <definedName name="PT_15">'Dados Estatísticos'!$B$300</definedName>
    <definedName name="PT_16">'Dados Estatísticos'!$B$330</definedName>
    <definedName name="PT_17">'Dados Estatísticos'!$B$348</definedName>
    <definedName name="PT_18">'Dados Estatísticos'!$B$364</definedName>
    <definedName name="PT_19">'Dados Estatísticos'!$B$394</definedName>
    <definedName name="PT_2">'Dados Estatísticos'!$B$31</definedName>
    <definedName name="PT_20">'Dados Estatísticos'!$B$406</definedName>
    <definedName name="PT_3">'Dados Estatísticos'!$B$56</definedName>
    <definedName name="PT_4">'Dados Estatísticos'!$B$72</definedName>
    <definedName name="PT_5">'Dados Estatísticos'!$B$84</definedName>
    <definedName name="PT_6">'Dados Estatísticos'!$B$125</definedName>
    <definedName name="PT_7">'Dados Estatísticos'!$B$143</definedName>
    <definedName name="PT_8">'Dados Estatísticos'!$B$172</definedName>
    <definedName name="PT_9">'Dados Estatísticos'!$B$186</definedName>
    <definedName name="PT_NM">'Notas Metodológicas | Siglas'!$A$1</definedName>
    <definedName name="PT_SC_3">'Dados Estatísticos'!$B$276</definedName>
    <definedName name="PT_SC1">'Dados Estatísticos'!$B$6</definedName>
    <definedName name="PT_SC1.1">'Dados Estatísticos'!$B$8</definedName>
    <definedName name="PT_SC1.2">'Dados Estatísticos'!$B$29</definedName>
    <definedName name="PT_SC1.3">'Dados Estatísticos'!$B$123</definedName>
    <definedName name="PT_SC1.4">'Dados Estatísticos'!$B$141</definedName>
    <definedName name="PT_SC2">'Dados Estatísticos'!$B$168</definedName>
    <definedName name="PT_SC2.1">'Dados Estatísticos'!$B$170</definedName>
    <definedName name="PT_SC2.2">'Dados Estatísticos'!$B$184</definedName>
    <definedName name="PT_SC2.3">'Dados Estatísticos'!$B$212</definedName>
    <definedName name="PT_SC4">'Dados Estatísticos'!$B$344</definedName>
    <definedName name="PT_SC4.1">'Dados Estatísticos'!$B$346</definedName>
    <definedName name="PT_SC4.2">'Dados Estatísticos'!$B$362</definedName>
    <definedName name="PT_SIG">'Notas Metodológicas | Siglas'!$A$45</definedName>
    <definedName name="TP_21">'Dados Estatísticos'!$B$441</definedName>
    <definedName name="TP_22">'Dados Estatísticos'!$B$458</definedName>
    <definedName name="UK_1">'Statistical Data'!$B$10</definedName>
    <definedName name="UK_10">'Statistical Data'!$B$200</definedName>
    <definedName name="UK_11">'Statistical Data'!$B$214</definedName>
    <definedName name="UK_12">'Statistical Data'!$B$238</definedName>
    <definedName name="UK_13">'Statistical Data'!$B$262</definedName>
    <definedName name="UK_14">'Statistical Data'!$B$278</definedName>
    <definedName name="UK_15">'Statistical Data'!$B$300</definedName>
    <definedName name="UK_16">'Statistical Data'!$B$330</definedName>
    <definedName name="UK_17">'Statistical Data'!$B$348</definedName>
    <definedName name="UK_18">'Statistical Data'!$B$364</definedName>
    <definedName name="UK_19">'Statistical Data'!$B$394</definedName>
    <definedName name="UK_2">'Statistical Data'!$B$31</definedName>
    <definedName name="UK_2.3">'Statistical Data'!$B$212</definedName>
    <definedName name="UK_20">'Statistical Data'!$B$406</definedName>
    <definedName name="UK_21">'Statistical Data'!$B$441</definedName>
    <definedName name="UK_22">'Statistical Data'!$B$458</definedName>
    <definedName name="UK_3">'Statistical Data'!$B$56</definedName>
    <definedName name="UK_4">'Statistical Data'!$B$72</definedName>
    <definedName name="UK_5">'Statistical Data'!$B$84</definedName>
    <definedName name="UK_6">'Statistical Data'!$B$125</definedName>
    <definedName name="UK_7">'Statistical Data'!$B$143</definedName>
    <definedName name="UK_8">'Statistical Data'!$B$172</definedName>
    <definedName name="UK_9">'Statistical Data'!$B$186</definedName>
    <definedName name="UK_MN">'Methodological Notes | Acronyms'!$A$1</definedName>
    <definedName name="UK_SC1">'Statistical Data'!$B$6</definedName>
    <definedName name="UK_SC1.1">'Statistical Data'!$B$8</definedName>
    <definedName name="UK_SC1.2">'Statistical Data'!$B$29</definedName>
    <definedName name="UK_SC1.3">'Statistical Data'!$B$123</definedName>
    <definedName name="UK_SC1.4">'Statistical Data'!$B$141</definedName>
    <definedName name="UK_SC2.1">'Statistical Data'!$B$170</definedName>
    <definedName name="UK_SC2.2">'Statistical Data'!$B$184</definedName>
    <definedName name="UK_SC3">'Statistical Data'!$B$276</definedName>
    <definedName name="UK_SC4">'Statistical Data'!$B$344</definedName>
    <definedName name="UK_SC4.1">'Statistical Data'!$B$346</definedName>
    <definedName name="UK_SC4.2">'Statistical Data'!$B$362</definedName>
    <definedName name="UK_SIG">'Methodological Notes | Acronyms'!$A$44</definedName>
    <definedName name="UKSC2">'Statistical Data'!$B$168</definedName>
  </definedNames>
  <calcPr fullCalcOnLoad="1"/>
</workbook>
</file>

<file path=xl/sharedStrings.xml><?xml version="1.0" encoding="utf-8"?>
<sst xmlns="http://schemas.openxmlformats.org/spreadsheetml/2006/main" count="789" uniqueCount="441">
  <si>
    <t>Norte</t>
  </si>
  <si>
    <t>Centro</t>
  </si>
  <si>
    <t>Lisboa</t>
  </si>
  <si>
    <t>Alentejo</t>
  </si>
  <si>
    <t>Algarve</t>
  </si>
  <si>
    <t>R.A. Açores</t>
  </si>
  <si>
    <t>R.A. Madeira</t>
  </si>
  <si>
    <t>Residenciais</t>
  </si>
  <si>
    <t>Não residenciais</t>
  </si>
  <si>
    <t>x</t>
  </si>
  <si>
    <t xml:space="preserve">Tabela I.1 </t>
  </si>
  <si>
    <t>Tabela I.2</t>
  </si>
  <si>
    <t>Tabela I.3</t>
  </si>
  <si>
    <t>Tabela I.4</t>
  </si>
  <si>
    <t xml:space="preserve">Tabela I.5 </t>
  </si>
  <si>
    <t>Número de prestadores em actividade</t>
  </si>
  <si>
    <t xml:space="preserve">1.  </t>
  </si>
  <si>
    <t xml:space="preserve">1.1 </t>
  </si>
  <si>
    <t>Número de prestadores licenciados</t>
  </si>
  <si>
    <r>
      <t>Total de clientes</t>
    </r>
  </si>
  <si>
    <t>Tráfego de acesso à Internet</t>
  </si>
  <si>
    <t>1.4</t>
  </si>
  <si>
    <t>SERVIÇO TELEFÓNICO MÓVEL</t>
  </si>
  <si>
    <t xml:space="preserve">2.  </t>
  </si>
  <si>
    <t xml:space="preserve">2.1 </t>
  </si>
  <si>
    <t>Assinantes</t>
  </si>
  <si>
    <t>Número de assinantes</t>
  </si>
  <si>
    <t>Tabela  I.6</t>
  </si>
  <si>
    <t>Tabela I.7</t>
  </si>
  <si>
    <t>Tabela I.9</t>
  </si>
  <si>
    <t>Tabela I.11</t>
  </si>
  <si>
    <t>Tabela I.10</t>
  </si>
  <si>
    <t>Tabela I.12</t>
  </si>
  <si>
    <t>Tabela I.13</t>
  </si>
  <si>
    <t>Tabela I.14</t>
  </si>
  <si>
    <t>Tabela I.15</t>
  </si>
  <si>
    <t>Tabela I.16</t>
  </si>
  <si>
    <t>Tabela I.17</t>
  </si>
  <si>
    <t>Tráfego terminado na rede móvel</t>
  </si>
  <si>
    <t>Acessos Telefónicos</t>
  </si>
  <si>
    <t>Taxa de penetração de acessos telefónicos na União Europeia</t>
  </si>
  <si>
    <t>Clientes</t>
  </si>
  <si>
    <t>Prestadores</t>
  </si>
  <si>
    <t>Fontes: ICP-ANACOM, INE.</t>
  </si>
  <si>
    <t>Fonte: ICP-ANACOM.</t>
  </si>
  <si>
    <t>Tráfego originado na rede móvel</t>
  </si>
  <si>
    <t xml:space="preserve">3.  </t>
  </si>
  <si>
    <t>Taxa de penetração de acessos telefónicos</t>
  </si>
  <si>
    <t>SERVIÇO DE ACESSO À INTERNET</t>
  </si>
  <si>
    <t>Tabela I.18</t>
  </si>
  <si>
    <t>Tabela I.19</t>
  </si>
  <si>
    <t>Tabela I.20</t>
  </si>
  <si>
    <t>Número de acessos telefónicos principais</t>
  </si>
  <si>
    <t>Nota: Não inclui assinantes de serviço de distribuição por satélite (DTH).</t>
  </si>
  <si>
    <t>Serviço de televisão digital por satélite (DTH)</t>
  </si>
  <si>
    <t>Clientes com acesso ADSL</t>
  </si>
  <si>
    <t>Irlanda</t>
  </si>
  <si>
    <t>Malta</t>
  </si>
  <si>
    <t>Chipre</t>
  </si>
  <si>
    <t>Reino Unido</t>
  </si>
  <si>
    <t>Clientes de acesso indirecto</t>
  </si>
  <si>
    <t xml:space="preserve">4.  </t>
  </si>
  <si>
    <t>Taxa de penetração do serviço telefónico móvel</t>
  </si>
  <si>
    <t>4.1</t>
  </si>
  <si>
    <t>4.2</t>
  </si>
  <si>
    <t>SERVIÇO TELEFÓNICO FIXO</t>
  </si>
  <si>
    <t>-</t>
  </si>
  <si>
    <t>Japão</t>
  </si>
  <si>
    <t>Estados Unidos</t>
  </si>
  <si>
    <t>Coreia do Sul</t>
  </si>
  <si>
    <t>OCDE</t>
  </si>
  <si>
    <t>Número de postos públicos de acesso telefónico</t>
  </si>
  <si>
    <t>Número de clientes de acesso telefónico</t>
  </si>
  <si>
    <t>1.2</t>
  </si>
  <si>
    <t>Acessos instalados a pedido de clientes</t>
  </si>
  <si>
    <t>Acessos analógicos</t>
  </si>
  <si>
    <t>Básicos RDIS</t>
  </si>
  <si>
    <t>Primários RDIS</t>
  </si>
  <si>
    <t>Fraccionados RDIS</t>
  </si>
  <si>
    <t>Outros acessos</t>
  </si>
  <si>
    <t>Bélgica</t>
  </si>
  <si>
    <t>UE15</t>
  </si>
  <si>
    <t>Fontes: OCDE, ICP-ANACOM.</t>
  </si>
  <si>
    <t>Tráfego na Rede Móvel</t>
  </si>
  <si>
    <t>Total de postos públicos</t>
  </si>
  <si>
    <t>Pré-selecção</t>
  </si>
  <si>
    <t>2.3</t>
  </si>
  <si>
    <t>Eslováquia</t>
  </si>
  <si>
    <t xml:space="preserve">Lituânia </t>
  </si>
  <si>
    <t>Letónia</t>
  </si>
  <si>
    <t>Polónia</t>
  </si>
  <si>
    <t>Estónia</t>
  </si>
  <si>
    <t>Hungria</t>
  </si>
  <si>
    <t>Portugal</t>
  </si>
  <si>
    <t>Finlândia</t>
  </si>
  <si>
    <t>Eslovénia</t>
  </si>
  <si>
    <t>Espanha</t>
  </si>
  <si>
    <t>Itália</t>
  </si>
  <si>
    <t>Grécia</t>
  </si>
  <si>
    <t>França</t>
  </si>
  <si>
    <t>Dinamarca</t>
  </si>
  <si>
    <t>Alemanha</t>
  </si>
  <si>
    <t>Suécia</t>
  </si>
  <si>
    <t>Luxemburgo</t>
  </si>
  <si>
    <t>Áustria</t>
  </si>
  <si>
    <t>República Checa</t>
  </si>
  <si>
    <t>Países Baixos</t>
  </si>
  <si>
    <t>1.3</t>
  </si>
  <si>
    <t>Clientes de acesso directo</t>
  </si>
  <si>
    <t>Selecção chamada-a-chamada</t>
  </si>
  <si>
    <t>Tráfego Telefónico</t>
  </si>
  <si>
    <t>Minutos de conversação</t>
  </si>
  <si>
    <t>Taxa de penetração da banda larga de acesso fixo</t>
  </si>
  <si>
    <t>Taxa de penetração da banda larga de acesso fixo na União Europeia e OCDE</t>
  </si>
  <si>
    <t>Clientes com outros acessos</t>
  </si>
  <si>
    <t>Tráfego total (voz + Internet)</t>
  </si>
  <si>
    <t>Tráfego de voz</t>
  </si>
  <si>
    <t>Tráfego nacional (voz)</t>
  </si>
  <si>
    <t>Tráfego nacional Fixo-Fixo</t>
  </si>
  <si>
    <t>Tráfego nacional Fixo-Móvel</t>
  </si>
  <si>
    <t xml:space="preserve">Tráfego internacional de saída </t>
  </si>
  <si>
    <t>Rede própria-Rede própria</t>
  </si>
  <si>
    <t>Rede própria-SFT nacionais</t>
  </si>
  <si>
    <t>Rede própria-Redes internacionais</t>
  </si>
  <si>
    <t>Rede própria-Outros SMT nacionais</t>
  </si>
  <si>
    <t>Chamadas</t>
  </si>
  <si>
    <t>Percentagem de assinantes (cabo) no total de alojamentos</t>
  </si>
  <si>
    <t>2.2</t>
  </si>
  <si>
    <t>Número de mensagens escritas (SMS)</t>
  </si>
  <si>
    <t xml:space="preserve">Rede própria-Rede própria </t>
  </si>
  <si>
    <t>SFT nacionais-Rede própria</t>
  </si>
  <si>
    <t>Redes internacionais-Rede própria</t>
  </si>
  <si>
    <t>Outros SMT nacionais-Rede própria</t>
  </si>
  <si>
    <t>Serviço de distribuição de TV por cabo</t>
  </si>
  <si>
    <t>Clientes com acesso modem cabo</t>
  </si>
  <si>
    <t>Número de ISP registados</t>
  </si>
  <si>
    <t>Número de ISP em actividade</t>
  </si>
  <si>
    <t>Taxa de penetração da rede de distribuição de TV por cabo</t>
  </si>
  <si>
    <t>REDES DE DISTRIBUIÇÃO DE TV POR CABO E SUBSCRIÇÃO DE TELEVISÃO POR DTH</t>
  </si>
  <si>
    <t>FIXED TELEPHONE SERVICE</t>
  </si>
  <si>
    <t>Providers</t>
  </si>
  <si>
    <t xml:space="preserve">Table I.1 </t>
  </si>
  <si>
    <t>Number of active providers</t>
  </si>
  <si>
    <t>Number of licensed providers</t>
  </si>
  <si>
    <t>With direct accesss traffic only</t>
  </si>
  <si>
    <t>With indirect accesss traffic only</t>
  </si>
  <si>
    <t>With direct and indirect accesss traffic</t>
  </si>
  <si>
    <t>Source: ICP-ANACOM.</t>
  </si>
  <si>
    <t>Access Lines</t>
  </si>
  <si>
    <t>Table I.2</t>
  </si>
  <si>
    <t>Number of main lines</t>
  </si>
  <si>
    <t>Accesses installed on customer request</t>
  </si>
  <si>
    <t>ISDN basic rate</t>
  </si>
  <si>
    <t>ISDN primary rate</t>
  </si>
  <si>
    <t>ISDN partitioned primary rate</t>
  </si>
  <si>
    <t>Others</t>
  </si>
  <si>
    <t>Table I.3</t>
  </si>
  <si>
    <t>Public payphones</t>
  </si>
  <si>
    <t>Total public payphones</t>
  </si>
  <si>
    <t>Table I.4</t>
  </si>
  <si>
    <t>Access lines penetration rate</t>
  </si>
  <si>
    <t>Sources: ICP-ANACOM, INE.</t>
  </si>
  <si>
    <t xml:space="preserve">Table I.5 </t>
  </si>
  <si>
    <t>Access lines penetration rate in the European Union</t>
  </si>
  <si>
    <t>Austria</t>
  </si>
  <si>
    <t>Belgium</t>
  </si>
  <si>
    <t>Cyprus</t>
  </si>
  <si>
    <t>Czech Republic</t>
  </si>
  <si>
    <t>Germany</t>
  </si>
  <si>
    <t>Denmark</t>
  </si>
  <si>
    <t>Estonia</t>
  </si>
  <si>
    <t>Greece</t>
  </si>
  <si>
    <t>Spain</t>
  </si>
  <si>
    <t>Finland</t>
  </si>
  <si>
    <t>France</t>
  </si>
  <si>
    <t>Hungary</t>
  </si>
  <si>
    <t>Ireland</t>
  </si>
  <si>
    <t>Italy</t>
  </si>
  <si>
    <t>Lithuania</t>
  </si>
  <si>
    <t>Luxembourg</t>
  </si>
  <si>
    <t>Latvia</t>
  </si>
  <si>
    <t>Netherlands</t>
  </si>
  <si>
    <t>Poland</t>
  </si>
  <si>
    <t>Sweden</t>
  </si>
  <si>
    <t>Slovenia</t>
  </si>
  <si>
    <t>Slovakia</t>
  </si>
  <si>
    <t>United Kingdom</t>
  </si>
  <si>
    <t>Sources: ICP-ANACOM, ITU, Eurostat.</t>
  </si>
  <si>
    <t>Subscribers</t>
  </si>
  <si>
    <t>Table  I.6</t>
  </si>
  <si>
    <t>Number of subscribers</t>
  </si>
  <si>
    <t>Direct access subscribers</t>
  </si>
  <si>
    <t>Indirect access subscribers</t>
  </si>
  <si>
    <t>Carrier pre-selection</t>
  </si>
  <si>
    <t>Call-to-call selection</t>
  </si>
  <si>
    <t>Telephone Traffic</t>
  </si>
  <si>
    <t>Table I.7</t>
  </si>
  <si>
    <t>National telephone traffic</t>
  </si>
  <si>
    <t>Total traffic (voice + Internet)</t>
  </si>
  <si>
    <t>Voice traffic</t>
  </si>
  <si>
    <t>National traffic (voice)</t>
  </si>
  <si>
    <t>National Fixed-Fixed traffic</t>
  </si>
  <si>
    <t>National Fixed-Mobile traffic</t>
  </si>
  <si>
    <t>Outgoing international traffic</t>
  </si>
  <si>
    <t>Internet access traffic</t>
  </si>
  <si>
    <t>CELLULAR MOBILE SERVICE</t>
  </si>
  <si>
    <t>Table I.9</t>
  </si>
  <si>
    <t>Number of service providers</t>
  </si>
  <si>
    <t>Table I.10</t>
  </si>
  <si>
    <t>Table I.11</t>
  </si>
  <si>
    <t>Mobile service penetration rate</t>
  </si>
  <si>
    <t>Mobile Traffic</t>
  </si>
  <si>
    <t>Table I.12</t>
  </si>
  <si>
    <t>Outgoing mobile traffic</t>
  </si>
  <si>
    <t>Minutes</t>
  </si>
  <si>
    <t>Mobile-Mobile on-net</t>
  </si>
  <si>
    <t>National Mobile-fixed</t>
  </si>
  <si>
    <t>Mobile-International</t>
  </si>
  <si>
    <t>Mobile-Mobile off-net</t>
  </si>
  <si>
    <t>Calls</t>
  </si>
  <si>
    <t>Table I.13</t>
  </si>
  <si>
    <t>Incoming mobile traffic</t>
  </si>
  <si>
    <t>Fixed-Mobile</t>
  </si>
  <si>
    <t>International-Mobile</t>
  </si>
  <si>
    <t>Table I.14</t>
  </si>
  <si>
    <t>SMS traffic</t>
  </si>
  <si>
    <t>SMS sent</t>
  </si>
  <si>
    <t>CABLE NETWORKS AND DTH SUBSCRIPTION TELEVISION SERVICE</t>
  </si>
  <si>
    <t>Table I.16</t>
  </si>
  <si>
    <t>Cable TV</t>
  </si>
  <si>
    <t>Direct to home (DTH)</t>
  </si>
  <si>
    <t>Table I.17</t>
  </si>
  <si>
    <t>Cable networks penetration rate</t>
  </si>
  <si>
    <t>Subscribers/Households</t>
  </si>
  <si>
    <t>Note: Does not include DTH subscribers.</t>
  </si>
  <si>
    <t>INTERNET ACCESS SERVICE</t>
  </si>
  <si>
    <t>Table I.18</t>
  </si>
  <si>
    <t>Number of active Internet service providers</t>
  </si>
  <si>
    <t>Number of licensed ISPs</t>
  </si>
  <si>
    <t>Number of active ISPs</t>
  </si>
  <si>
    <t>Table I.19</t>
  </si>
  <si>
    <t>Number of Internet access subscribers</t>
  </si>
  <si>
    <t>Total subscribers</t>
  </si>
  <si>
    <t>Residential</t>
  </si>
  <si>
    <t>Non-Residential</t>
  </si>
  <si>
    <t>ADSL subscribers</t>
  </si>
  <si>
    <t>Cable modem subscribers</t>
  </si>
  <si>
    <t>Dedicated access subscribers</t>
  </si>
  <si>
    <t>Dial-up subscribers</t>
  </si>
  <si>
    <t>Table I.20</t>
  </si>
  <si>
    <t>Broadband penetration rate</t>
  </si>
  <si>
    <t>Broadband penetration rate in the European Union and OECD</t>
  </si>
  <si>
    <t>Japan</t>
  </si>
  <si>
    <t>United States</t>
  </si>
  <si>
    <t>Korea (Republic of South)</t>
  </si>
  <si>
    <t>OECD</t>
  </si>
  <si>
    <t>EU15</t>
  </si>
  <si>
    <t>Sources: OECD, ICP-ANACOM.</t>
  </si>
  <si>
    <t>I – COMUNICAÇÕES ELECTRÓNICAS</t>
  </si>
  <si>
    <t>Tráfego: Minutos originados na rede fixa</t>
  </si>
  <si>
    <t>Nota: Entende-se por assinante todo o utilizador abrangido por uma relação contratual estabelecida com um operador nacional do Serviço Móvel Terrestre, nomeadamente nas modalidades de assinatura ou de cartão pré-pago activado (considera-se que o cartão é activado após realizada ou recebida a primeira chamada), a quem tenha sido conferido o direito de originar ou receber tráfego, através da respectiva rede. Excluem-se do conceito de assinante os utilizadores do serviço, clientes de um operador estrangeiro, no território nacional, em roaming.</t>
  </si>
  <si>
    <t>Tráfego de dados curtos (SMS)</t>
  </si>
  <si>
    <t>Nota: A oferta do serviço por mais do que um operador na mesma região implica a possibilidade de múltipla cablagem de um mesmo alojamento. Isto significa que na soma dos alojamentos cablados por todos os operadores, onde estão agregados os valores reportados por cada um deles, pode existir dupla contagem. Tal é evidente, por exemplo, na região de Lisboa, onde a soma dos alojamentos cablados por todos os operadores é superior ao total de alojamentos. Este facto tem vindo a ganhar relevância com o crescimento da concorrência entre operadores.</t>
  </si>
  <si>
    <t>Total de alojamentos cablados</t>
  </si>
  <si>
    <t>I – ELECTRONIC COMMUNICATIONS</t>
  </si>
  <si>
    <t>Nota: O indicador "Número de prestadores em actividade" corresponde a entidades que, de acordo com a informação estatística disponível, registaram tráfego no período em análise.</t>
  </si>
  <si>
    <t>Notas:</t>
  </si>
  <si>
    <t>Acessos digitais equivalentes</t>
  </si>
  <si>
    <t xml:space="preserve">   Taxa de penetração de acessos telefónicos</t>
  </si>
  <si>
    <t>Total main lines</t>
  </si>
  <si>
    <t xml:space="preserve">    Digital accesses</t>
  </si>
  <si>
    <t xml:space="preserve">    Analogue accesses</t>
  </si>
  <si>
    <t>Notes:</t>
  </si>
  <si>
    <t>1) The "Total main lines" corresponds to the sum of the indicators for ''number of analogue accesses'' and ''number of equivalent digital accesses'' with respect to direct access, including accesses installed at customer request, public payphones and the providers' own complement. The own complement of accesses is understood to be the complement of accesses for use by the provider itself (accesses pertaining to companies with which the provider has a dominant or group relationship are not included in its own complement and are accounted for as ''accesses installed at customer request'').</t>
  </si>
  <si>
    <t>2) The ''Number of equivalent digital accesses'' corresponds to the sum of the number of lines pertaining to the fixed telephone service supported in each installed digital access. In ISDN accesses the number of equivalent accesses is two for each basic ISDN access and 30 for each primary ISDN access. Fractioned accesses are parts of primary ISDN accesses. The ''Others'' category mainly encompasses accesses of the ''Diginet'' type and those using GSM technology.</t>
  </si>
  <si>
    <t>Acessos principais totais</t>
  </si>
  <si>
    <t>Note: A subscriber is defined as any user with a contractual relationship established with a national cellular mobile phone service operator, specifically in the modalities of subscription or activated pre-paid card (the SIM card is considered to be activated after dialling or reception of the first call), who has been conferred the right to originate or receive call traffic, via the respective network. The concept of subscriber excludes users of the service in national territory that are customers of a foreign operator and access the service by a roaming agreement.</t>
  </si>
  <si>
    <t xml:space="preserve">Note: The provision of this service by more than one operator in the same area means that it is possible that the same household has been cabled by more than one operator. Therefore in reaching the sum of all operator cabled households, which considers all the figures reported by each and every operator, households could be counted more than once. This effect is evident, for instance, in the Lisbon area, where the sum of all cabled households is higher than the sum of all households, and it is having greater impact with the increase of competition among operators. </t>
  </si>
  <si>
    <t>Total cabled households</t>
  </si>
  <si>
    <t>Número de assinantes do serviço de distribuição de TV por cabo e por DTH, total e por regiões (NUTS II)</t>
  </si>
  <si>
    <t>Number of cable TV and direct to home (DTH) subscribers, total and by regions (NUTS II)</t>
  </si>
  <si>
    <t>Apenas com tráfego de acesso directo</t>
  </si>
  <si>
    <t>Apenas com tráfego de acesso indirecto</t>
  </si>
  <si>
    <t>Com tráfego de acesso directo e indirecto</t>
  </si>
  <si>
    <t>Coin</t>
  </si>
  <si>
    <t>Card</t>
  </si>
  <si>
    <t>Both coins and card</t>
  </si>
  <si>
    <t>Other</t>
  </si>
  <si>
    <t>Moedas</t>
  </si>
  <si>
    <t>Cartão</t>
  </si>
  <si>
    <t>Dual (admitem cartões e moedas)</t>
  </si>
  <si>
    <t>Outros</t>
  </si>
  <si>
    <t>ÍNDICE</t>
  </si>
  <si>
    <t>Tabela I.8</t>
  </si>
  <si>
    <t>Table I.8</t>
  </si>
  <si>
    <t>Table I.15</t>
  </si>
  <si>
    <t xml:space="preserve">1.1  </t>
  </si>
  <si>
    <t>INDEX</t>
  </si>
  <si>
    <t>2º T/07</t>
  </si>
  <si>
    <t>2001 ao 2.º Trimestre de 2007, Número de prestadores</t>
  </si>
  <si>
    <t>2nd Q/07</t>
  </si>
  <si>
    <t>2001 to the 2nd Quarter 2007, Number of providers</t>
  </si>
  <si>
    <t>2001 </t>
  </si>
  <si>
    <t> 2002</t>
  </si>
  <si>
    <t> 2003</t>
  </si>
  <si>
    <t>2001 to the 2nd Quarter 2007, Number of accesses</t>
  </si>
  <si>
    <t>2001 to the 2nd Quarter 2007, Number of public payphones</t>
  </si>
  <si>
    <t>2001 to the 2nd Quarter 2007, Main telephone lines per 100 inhabitants</t>
  </si>
  <si>
    <t>2001 to the 2nd Quarter 2007, Number of subscribers</t>
  </si>
  <si>
    <t>2001 to the 2nd Quarter 2007, Thousands of minutes</t>
  </si>
  <si>
    <t>2001 a 2006, Número de acessos telefónicos principais por 100 habitantes</t>
  </si>
  <si>
    <t>UE27</t>
  </si>
  <si>
    <t>Bulgaria</t>
  </si>
  <si>
    <t>Roménia</t>
  </si>
  <si>
    <t>Romania</t>
  </si>
  <si>
    <t>Fontes: ICP-ANACOM, UIT, Eurostat.</t>
  </si>
  <si>
    <t>EU27</t>
  </si>
  <si>
    <t>2001 ao 2.º Trimestre de 2007, Número de acessos</t>
  </si>
  <si>
    <t>2001 ao 2.º Trimestre de 2007, Número de postos públicos</t>
  </si>
  <si>
    <t>2001 ao 2.º Trimestre de 2007, Número de acessos telefónicos principais por 100 habitantes</t>
  </si>
  <si>
    <t>2001 ao 2.º Trimestre de 2007, Número de clientes</t>
  </si>
  <si>
    <t>2001 ao 2.º Trimestre de 2007, Milhares de minutos</t>
  </si>
  <si>
    <t xml:space="preserve">Notas: </t>
  </si>
  <si>
    <t>1) Inclui tráfego de acesso directo e acesso indirecto através de pré-selecção e selecção chamada-a-chamada;</t>
  </si>
  <si>
    <t>2) Os valores de tráfego do 2º trimestre de 2007 correspondem à soma dos valores registados nos 4 trimestres anteriores.</t>
  </si>
  <si>
    <t>Número de alojamentos cablados (todos os operadores), total e  por regiões (NUTS II)</t>
  </si>
  <si>
    <t>2001 ao 2.º Trimestre de 2007, Número de clientes (residenciais e não residenciais) por 100 habitantes</t>
  </si>
  <si>
    <t>o</t>
  </si>
  <si>
    <t>Note: The "Number of active providers" corresponds to entities which, according to available statistical information, recorded traffic during the review period.</t>
  </si>
  <si>
    <t>2001 to 2006, Main telephone lines per 100 inhabitants</t>
  </si>
  <si>
    <t>1)  Includes direct and indirect access traffic via pre-selection and call-by-call selection;</t>
  </si>
  <si>
    <t>2) Traffic values of the 2nd quarter 2007 are the sum of the 4 previous quarters.</t>
  </si>
  <si>
    <t>Number of cabled households (of all operators), total and by regions (NUTS II)</t>
  </si>
  <si>
    <t>Universo</t>
  </si>
  <si>
    <t>A informação relativa a Serviço Telefónico Fixo, Serviço Telefónico Móvel, Redes de Distribuição por Cabo e Serviço de Acesso à Internet tem como universo os prestadores em actividade a operar em Portugal, habilitados à prestação dos mesmos, através de registo ou licença, nos termos da Lei nº 5/2004, de 10 de Fevereiro.</t>
  </si>
  <si>
    <t>Periodicidade de recolha da informação</t>
  </si>
  <si>
    <t>Método de inquirição</t>
  </si>
  <si>
    <t>Informação recolhida através de formulário preenchido em papel ou em formato electrónico.</t>
  </si>
  <si>
    <t>Nota</t>
  </si>
  <si>
    <t>Todos os prestadores legalmente habilitados a prestar os serviços em causa – entidades licenciadas ou autorizadas, nos termos do enquadramento legal do sector – encontram-se obrigados a remeter ao ICP-ANACOM a informação estatística respectiva.</t>
  </si>
  <si>
    <r>
      <t>Trimestral. A</t>
    </r>
    <r>
      <rPr>
        <b/>
        <sz val="10"/>
        <rFont val="Arial"/>
        <family val="2"/>
      </rPr>
      <t xml:space="preserve"> </t>
    </r>
    <r>
      <rPr>
        <sz val="10"/>
        <rFont val="Arial"/>
        <family val="2"/>
      </rPr>
      <t>informação trimestral dos quatro serviços analisados é recolhida durante o mês seguinte ao final do período de referência.</t>
    </r>
  </si>
  <si>
    <t>Universe</t>
  </si>
  <si>
    <t>The Fixed Telephone Service, Cellular Mobile Service, Cable Networks and Internet Access Service data was collected from authorized operators or service providers, on the terms of Law no 5/2004, of February 10th.</t>
  </si>
  <si>
    <t>Periodicity of the information compilation</t>
  </si>
  <si>
    <t>Quarterly. Data for the 4 services was compiled during the month after the end of the reference period.</t>
  </si>
  <si>
    <t>Inquiry method</t>
  </si>
  <si>
    <t>Questionnaires submitted by the active services providers through paper or e-mail.</t>
  </si>
  <si>
    <t>All legally lenders qualified to fulfil the related services – allowed or permitted entities, in terms of legal framing of the sector – are compelled to send to ICP-ANACOM the respective statistical information.</t>
  </si>
  <si>
    <t>Note</t>
  </si>
  <si>
    <t>Organização para a Cooperação e o Desenvolvimento Económico</t>
  </si>
  <si>
    <t>União Europeia dos 15</t>
  </si>
  <si>
    <t>Nomenclatura das Unidades Territoriais para Fins Estatísticos</t>
  </si>
  <si>
    <t>Dado inferior a metade da unidade utilizada (&lt; 0,5)</t>
  </si>
  <si>
    <t>Dado não disponível</t>
  </si>
  <si>
    <t>Dado Nulo</t>
  </si>
  <si>
    <t>Percentagem</t>
  </si>
  <si>
    <r>
      <t>▪</t>
    </r>
    <r>
      <rPr>
        <sz val="7"/>
        <rFont val="Times New Roman"/>
        <family val="1"/>
      </rPr>
      <t xml:space="preserve">    </t>
    </r>
    <r>
      <rPr>
        <b/>
        <sz val="9"/>
        <rFont val="Tahoma"/>
        <family val="2"/>
      </rPr>
      <t xml:space="preserve">NUTS    </t>
    </r>
  </si>
  <si>
    <r>
      <t>▪</t>
    </r>
    <r>
      <rPr>
        <sz val="7"/>
        <rFont val="Times New Roman"/>
        <family val="1"/>
      </rPr>
      <t xml:space="preserve">     </t>
    </r>
    <r>
      <rPr>
        <b/>
        <sz val="9"/>
        <rFont val="Tahoma"/>
        <family val="2"/>
      </rPr>
      <t xml:space="preserve">OCDE    </t>
    </r>
  </si>
  <si>
    <r>
      <t>▪</t>
    </r>
    <r>
      <rPr>
        <sz val="7"/>
        <rFont val="Times New Roman"/>
        <family val="1"/>
      </rPr>
      <t xml:space="preserve">     </t>
    </r>
    <r>
      <rPr>
        <b/>
        <sz val="9"/>
        <rFont val="Tahoma"/>
        <family val="2"/>
      </rPr>
      <t xml:space="preserve">UE15     </t>
    </r>
  </si>
  <si>
    <r>
      <t xml:space="preserve">▪   </t>
    </r>
    <r>
      <rPr>
        <b/>
        <sz val="9"/>
        <rFont val="Tahoma"/>
        <family val="2"/>
      </rPr>
      <t>o</t>
    </r>
  </si>
  <si>
    <r>
      <t>▪</t>
    </r>
    <r>
      <rPr>
        <sz val="7"/>
        <rFont val="Times New Roman"/>
        <family val="1"/>
      </rPr>
      <t>     </t>
    </r>
    <r>
      <rPr>
        <b/>
        <sz val="9"/>
        <rFont val="Tahoma"/>
        <family val="2"/>
      </rPr>
      <t>%</t>
    </r>
  </si>
  <si>
    <t>Organisation for Economic Co-operation and Development</t>
  </si>
  <si>
    <t>European Union of 15</t>
  </si>
  <si>
    <t>Nomenclature of Territorial Units for Statistics</t>
  </si>
  <si>
    <t>Less than half of the unit used (&lt;0,5)</t>
  </si>
  <si>
    <t>Not available</t>
  </si>
  <si>
    <t>Nil</t>
  </si>
  <si>
    <t>Percentage</t>
  </si>
  <si>
    <r>
      <t>▪</t>
    </r>
    <r>
      <rPr>
        <sz val="7"/>
        <rFont val="Times New Roman"/>
        <family val="1"/>
      </rPr>
      <t xml:space="preserve">     </t>
    </r>
    <r>
      <rPr>
        <b/>
        <sz val="9"/>
        <rFont val="Tahoma"/>
        <family val="2"/>
      </rPr>
      <t>UE27</t>
    </r>
  </si>
  <si>
    <t>União Europeia dos 27</t>
  </si>
  <si>
    <t>European Union of 27</t>
  </si>
  <si>
    <r>
      <t>▪</t>
    </r>
    <r>
      <rPr>
        <sz val="7"/>
        <rFont val="Times New Roman"/>
        <family val="1"/>
      </rPr>
      <t>      </t>
    </r>
    <r>
      <rPr>
        <b/>
        <sz val="9"/>
        <rFont val="Tahoma"/>
        <family val="2"/>
      </rPr>
      <t>x</t>
    </r>
  </si>
  <si>
    <r>
      <t>▪</t>
    </r>
    <r>
      <rPr>
        <sz val="7"/>
        <rFont val="Times New Roman"/>
        <family val="1"/>
      </rPr>
      <t>      </t>
    </r>
    <r>
      <rPr>
        <b/>
        <sz val="9"/>
        <rFont val="Tahoma"/>
        <family val="2"/>
      </rPr>
      <t>-</t>
    </r>
  </si>
  <si>
    <t xml:space="preserve"> SIGLAS E SINAIS CONVENCIONAIS</t>
  </si>
  <si>
    <t xml:space="preserve"> NOTAS METODOLÓGICAS</t>
  </si>
  <si>
    <t>1) O indicador "Acessos principais totais" corresponde à soma dos indicadores “número de acessos analógicos” e “número de acessos digitais equivalentes” referentes ao acesso directo, incluindo acessos instalados a pedido de clientes, postos públicos e parque próprio dos prestadores. Por parque próprio de acessos entende-se o parque de acessos para utilização do próprio prestador (os acessos afectos às empresas com as quais o prestador tenha relação de domínio ou de grupo não são integrados no seu parque próprio, sendo contabilizados como “acessos instalados a pedido de clientes”).</t>
  </si>
  <si>
    <t>2) O número de "Acessos digitais equivalentes” corresponde à soma do número de linhas afectas ao serviço telefónico fixo suportadas em cada acesso digital instalado. No caso de acessos RDIS, o número de acessos equivalentes é de 2 por cada acesso RDIS básico e de 30 por cada acesso RDIS primário. Os acessos fraccionados são partes de acessos RDIS primários.</t>
  </si>
  <si>
    <t xml:space="preserve"> METHODOLOGICAL NOTES</t>
  </si>
  <si>
    <t xml:space="preserve"> ACRONYMS AND SIGNS</t>
  </si>
  <si>
    <t>3º T/07</t>
  </si>
  <si>
    <t>Tabela I.21</t>
  </si>
  <si>
    <t>Número de clientes do serviço de acesso fixo à Internet</t>
  </si>
  <si>
    <t>Tabela I.22</t>
  </si>
  <si>
    <t>Taxa de penetração da banda larga de acesso móvel</t>
  </si>
  <si>
    <t>Clientes activos no período de reporte</t>
  </si>
  <si>
    <t>2001 ao 3.º Trimestre de 2007, Número de prestadores</t>
  </si>
  <si>
    <t>2001 to the 3rd Quarter 2007, Number of providers</t>
  </si>
  <si>
    <t>3rd Q/07</t>
  </si>
  <si>
    <t>2003 ao 3.º Trimestre de 2007, Número de assinantes</t>
  </si>
  <si>
    <t>2003 to the 3rd Quarter 2007, Number of subscribers</t>
  </si>
  <si>
    <t>2003 ao 3.º Trimestre de 2007, Número de assinantes por 100 habitantes</t>
  </si>
  <si>
    <t>2003 to the 3rd Quarter 2007, Number of subscribers per 100 inhabitants</t>
  </si>
  <si>
    <t>2003 ao 3.º Trimestre de 2007, Milhares de minutos | Milhares de chamadas</t>
  </si>
  <si>
    <t>Nota: Os valores de tráfego do 3º trimestre de 2007 correspondem à soma dos valores registados nos 4 trimestres anteriores.</t>
  </si>
  <si>
    <t>2003 to the 3rd Quarter 2007, Thousands of minutes | Thousands of calls</t>
  </si>
  <si>
    <t>Note: Traffic values of the 3rd quarter 2007 are the sum of the 4 previous quarters.</t>
  </si>
  <si>
    <t>2003 ao 3.º Trimestre de 2007, Milhares de SMS</t>
  </si>
  <si>
    <t>Nota: O número de SMS do 3º trimestre de 2007 corresponde à soma dos valores registados nos 4 trimestres anteriores.</t>
  </si>
  <si>
    <t>2003 to the 3rd Quarter 2007, Thousands of SMS</t>
  </si>
  <si>
    <t>Note: The number of SMS of the 3rd quarter 2007 are the sum of the 4 previous quarters.</t>
  </si>
  <si>
    <t>2001 ao 3.º Trimestre de 2007, Número de alojamentos</t>
  </si>
  <si>
    <t>2001 to the 3rd Quarter 2007, Number of households</t>
  </si>
  <si>
    <t>2001 ao 3.º Trimestre de 2007, Número de assinantes</t>
  </si>
  <si>
    <t>2001 to the 3rd Quarter 2007, Number of subscribers</t>
  </si>
  <si>
    <t xml:space="preserve">2001 ao 3.º Trimestre de 2007, (%) </t>
  </si>
  <si>
    <t>2001 to the 3rd Quarter 2007, (%)</t>
  </si>
  <si>
    <r>
      <t xml:space="preserve">Clientes com acesso </t>
    </r>
    <r>
      <rPr>
        <b/>
        <i/>
        <sz val="10"/>
        <rFont val="Arial"/>
        <family val="2"/>
      </rPr>
      <t>dial-up</t>
    </r>
  </si>
  <si>
    <t>2001 ao 3.º Trimestre de 2007, Número de clientes</t>
  </si>
  <si>
    <t>2001 ao 3.º Trimestre de 2007, Número de clientes (residenciais e não residenciais) por 100 habitantes</t>
  </si>
  <si>
    <t>2001 to the 3rd Quarter 2007, Number of subscribers (residential and non-residential) per 100 inhabitants</t>
  </si>
  <si>
    <t>2001 to the 2nd Quarter 2007, Number of subscribers (residential and non-residential) per 100 inhabitants</t>
  </si>
  <si>
    <t>Table I.21</t>
  </si>
  <si>
    <t>Table I.22</t>
  </si>
  <si>
    <t>Número de clientes do serviço de acesso à Internet em banda larga móvel</t>
  </si>
  <si>
    <t>Número de clientes com acesso à Internet em banda larga móvel</t>
  </si>
  <si>
    <t>Número de clientes activos no período de reporte</t>
  </si>
  <si>
    <t>Clientes com acesso à Internet em banda larga móvel</t>
  </si>
  <si>
    <t>Number of subscribers with mobile broadband internet access</t>
  </si>
  <si>
    <t>Number of active subscribers during the reference period</t>
  </si>
  <si>
    <t>Subscribers with mobile broadband internet access</t>
  </si>
  <si>
    <t>Active subscribers during the reference period</t>
  </si>
  <si>
    <t>Mobile broadband penetration rate</t>
  </si>
  <si>
    <t>2) O "número de clientes activos no período de reporte", refere-se aos clientes dos operadores móveis que podem aceder à Internet em banda larga móvel, e que o fizeram pelo menos uma vez no trimestre em questão.</t>
  </si>
  <si>
    <t>1) O "número de clientes com acesso à Internet em banda larga móvel", refere-se aos clientes dos operadores móveis que podem aceder à Internet em banda larga móvel, e que o fizeram pelo menos uma vez desde o lançamento do serviço;</t>
  </si>
  <si>
    <t>1) The "number of subscribers with mobile broadband internet access" concerns mobile service providers' subscribers which can access Internet through mobile broadband and that used it at least once since the beginning of the service;</t>
  </si>
  <si>
    <t>2) The "number of active subscribers during the reference period" concerns mobile service providers' subscribers which can access Internet through mobile broadband and that used it at least once during the reference quarter.</t>
  </si>
  <si>
    <t>Number of mobile broadband Internet access subscribers</t>
  </si>
  <si>
    <t>1º T/07</t>
  </si>
  <si>
    <t>1.º ao 3.º Trimestre de 2007, Número de clientes</t>
  </si>
  <si>
    <t>1st to the 3rd Quarter 2007, Number of subscribers</t>
  </si>
  <si>
    <t>1st Q/07</t>
  </si>
  <si>
    <t>2nd Quarter 2006 to the 3rd Quarter 2007, Number of subscribers per 100 inhabitants</t>
  </si>
  <si>
    <t>2.º Trimestre de 2006 ao 3.º Trimestre de 2007, Número de clientes por 100 habitantes</t>
  </si>
  <si>
    <t>2º T/06</t>
  </si>
  <si>
    <t>3º T/06</t>
  </si>
  <si>
    <t>4º T/06</t>
  </si>
  <si>
    <t>2nd Q/06</t>
  </si>
  <si>
    <t>3rd Q/06</t>
  </si>
  <si>
    <t>4th Q/06</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</si>
  <si>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</si>
  <si>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EU27</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</si>
</sst>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 ###\ ##0.0"/>
    <numFmt numFmtId="182" formatCode="0.0"/>
    <numFmt numFmtId="183" formatCode="###\ ###\ ##0"/>
    <numFmt numFmtId="184" formatCode="#_####_###0"/>
    <numFmt numFmtId="185" formatCode="#_####_###0.0"/>
    <numFmt numFmtId="186" formatCode="#\ ###\ ##0"/>
    <numFmt numFmtId="187" formatCode="0.0%"/>
    <numFmt numFmtId="188" formatCode="0.000"/>
    <numFmt numFmtId="189" formatCode="#\ ##0"/>
    <numFmt numFmtId="190" formatCode="#,##0;\-#,##0"/>
    <numFmt numFmtId="191" formatCode="#.0\ ###\ ##0"/>
    <numFmt numFmtId="192" formatCode="#.00\ ###\ ##0"/>
    <numFmt numFmtId="193" formatCode="#.000\ ###\ ##0"/>
    <numFmt numFmtId="194" formatCode="#.0000\ ###\ ##0"/>
  </numFmts>
  <fonts count="33">
    <font>
      <sz val="10"/>
      <name val="Arial"/>
      <family val="0"/>
    </font>
    <font>
      <sz val="8"/>
      <name val="Arial"/>
      <family val="0"/>
    </font>
    <font>
      <b/>
      <vertAlign val="superscript"/>
      <sz val="10"/>
      <color indexed="56"/>
      <name val="Tahoma"/>
      <family val="2"/>
    </font>
    <font>
      <b/>
      <sz val="10"/>
      <name val="Univers 55"/>
      <family val="0"/>
    </font>
    <font>
      <b/>
      <sz val="12"/>
      <name val="Arial"/>
      <family val="2"/>
    </font>
    <font>
      <b/>
      <sz val="10"/>
      <name val="Arial"/>
      <family val="2"/>
    </font>
    <font>
      <b/>
      <sz val="9"/>
      <name val="Arial"/>
      <family val="2"/>
    </font>
    <font>
      <sz val="9"/>
      <name val="Arial"/>
      <family val="2"/>
    </font>
    <font>
      <sz val="10"/>
      <name val="Tahoma"/>
      <family val="2"/>
    </font>
    <font>
      <sz val="7"/>
      <name val="Times New Roman"/>
      <family val="1"/>
    </font>
    <font>
      <b/>
      <sz val="9"/>
      <name val="Tahoma"/>
      <family val="2"/>
    </font>
    <font>
      <sz val="9"/>
      <name val="Tahoma"/>
      <family val="2"/>
    </font>
    <font>
      <b/>
      <sz val="12"/>
      <color indexed="16"/>
      <name val="Arial"/>
      <family val="2"/>
    </font>
    <font>
      <b/>
      <sz val="11"/>
      <name val="Arial"/>
      <family val="2"/>
    </font>
    <font>
      <sz val="10"/>
      <color indexed="56"/>
      <name val="Arial"/>
      <family val="2"/>
    </font>
    <font>
      <b/>
      <sz val="10"/>
      <color indexed="56"/>
      <name val="Arial"/>
      <family val="2"/>
    </font>
    <font>
      <b/>
      <sz val="10"/>
      <color indexed="9"/>
      <name val="Arial"/>
      <family val="2"/>
    </font>
    <font>
      <sz val="10"/>
      <color indexed="63"/>
      <name val="Arial"/>
      <family val="2"/>
    </font>
    <font>
      <sz val="7"/>
      <name val="Arial"/>
      <family val="2"/>
    </font>
    <font>
      <sz val="8"/>
      <color indexed="56"/>
      <name val="Arial"/>
      <family val="2"/>
    </font>
    <font>
      <b/>
      <sz val="10"/>
      <color indexed="63"/>
      <name val="Arial"/>
      <family val="2"/>
    </font>
    <font>
      <vertAlign val="superscript"/>
      <sz val="7"/>
      <name val="Arial"/>
      <family val="2"/>
    </font>
    <font>
      <b/>
      <sz val="10"/>
      <color indexed="8"/>
      <name val="Arial"/>
      <family val="2"/>
    </font>
    <font>
      <sz val="10"/>
      <color indexed="9"/>
      <name val="Arial"/>
      <family val="2"/>
    </font>
    <font>
      <sz val="9"/>
      <color indexed="56"/>
      <name val="Arial"/>
      <family val="2"/>
    </font>
    <font>
      <sz val="10"/>
      <color indexed="53"/>
      <name val="Arial"/>
      <family val="2"/>
    </font>
    <font>
      <b/>
      <sz val="11"/>
      <color indexed="56"/>
      <name val="Arial"/>
      <family val="2"/>
    </font>
    <font>
      <b/>
      <sz val="8"/>
      <color indexed="63"/>
      <name val="Arial"/>
      <family val="2"/>
    </font>
    <font>
      <sz val="8"/>
      <color indexed="53"/>
      <name val="Arial"/>
      <family val="2"/>
    </font>
    <font>
      <i/>
      <sz val="10"/>
      <color indexed="56"/>
      <name val="Arial"/>
      <family val="2"/>
    </font>
    <font>
      <vertAlign val="superscript"/>
      <sz val="10"/>
      <color indexed="56"/>
      <name val="Arial"/>
      <family val="2"/>
    </font>
    <font>
      <b/>
      <i/>
      <sz val="10"/>
      <name val="Arial"/>
      <family val="2"/>
    </font>
    <font>
      <sz val="10"/>
      <color indexed="10"/>
      <name val="Arial"/>
      <family val="2"/>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6"/>
        <bgColor indexed="64"/>
      </patternFill>
    </fill>
  </fills>
  <borders count="18">
    <border>
      <left/>
      <right/>
      <top/>
      <bottom/>
      <diagonal/>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color indexed="63"/>
      </right>
      <top>
        <color indexed="63"/>
      </top>
      <bottom style="thin">
        <color indexed="22"/>
      </bottom>
    </border>
    <border>
      <left>
        <color indexed="63"/>
      </left>
      <right>
        <color indexed="63"/>
      </right>
      <top>
        <color indexed="63"/>
      </top>
      <bottom style="thin">
        <color indexed="16"/>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color indexed="63"/>
      </left>
      <right style="thin"/>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23"/>
      </left>
      <right>
        <color indexed="63"/>
      </right>
      <top style="thin">
        <color indexed="23"/>
      </top>
      <bottom style="thin">
        <color indexed="9"/>
      </bottom>
    </border>
    <border>
      <left>
        <color indexed="63"/>
      </left>
      <right>
        <color indexed="63"/>
      </right>
      <top style="thin">
        <color indexed="23"/>
      </top>
      <bottom style="thin">
        <color indexed="9"/>
      </bottom>
    </border>
    <border>
      <left style="thin">
        <color indexed="9"/>
      </left>
      <right style="thin">
        <color indexed="9"/>
      </right>
      <top style="thin">
        <color indexed="9"/>
      </top>
      <bottom style="thin">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38">
    <xf numFmtId="0" fontId="0" fillId="0" borderId="0" xfId="0" applyAlignment="1">
      <alignment/>
    </xf>
    <xf numFmtId="0" fontId="3" fillId="0" borderId="1" xfId="0" applyFont="1" applyFill="1" applyBorder="1" applyAlignment="1">
      <alignment/>
    </xf>
    <xf numFmtId="0" fontId="0" fillId="0" borderId="0" xfId="0" applyBorder="1" applyAlignment="1">
      <alignment/>
    </xf>
    <xf numFmtId="0" fontId="5" fillId="0" borderId="0" xfId="0" applyFont="1" applyBorder="1" applyAlignment="1">
      <alignment horizontal="left" vertical="center"/>
    </xf>
    <xf numFmtId="0" fontId="7" fillId="0" borderId="0" xfId="0" applyFont="1" applyBorder="1" applyAlignment="1">
      <alignment/>
    </xf>
    <xf numFmtId="0" fontId="7" fillId="0" borderId="0" xfId="20" applyBorder="1" applyAlignment="1">
      <alignment/>
    </xf>
    <xf numFmtId="0" fontId="6" fillId="0" borderId="0" xfId="20" applyFont="1" applyBorder="1" applyAlignment="1">
      <alignment/>
    </xf>
    <xf numFmtId="0" fontId="3" fillId="0" borderId="2" xfId="0" applyFont="1" applyFill="1" applyBorder="1" applyAlignment="1">
      <alignment/>
    </xf>
    <xf numFmtId="0" fontId="0" fillId="0" borderId="0" xfId="0" applyFill="1" applyAlignment="1">
      <alignment/>
    </xf>
    <xf numFmtId="0" fontId="8" fillId="0" borderId="0" xfId="0" applyFont="1" applyAlignment="1">
      <alignment horizontal="left" indent="3"/>
    </xf>
    <xf numFmtId="0" fontId="11" fillId="0" borderId="0" xfId="0" applyFont="1" applyAlignment="1">
      <alignment horizontal="left" indent="3"/>
    </xf>
    <xf numFmtId="0" fontId="0" fillId="0" borderId="3" xfId="0" applyBorder="1" applyAlignment="1">
      <alignment/>
    </xf>
    <xf numFmtId="0" fontId="5" fillId="0" borderId="0" xfId="0" applyFont="1" applyBorder="1" applyAlignment="1">
      <alignment horizontal="justify" vertical="center"/>
    </xf>
    <xf numFmtId="0" fontId="0" fillId="0" borderId="0" xfId="0" applyFont="1" applyBorder="1" applyAlignment="1">
      <alignment horizontal="justify" vertical="center"/>
    </xf>
    <xf numFmtId="0" fontId="5" fillId="0" borderId="0" xfId="0" applyFont="1" applyBorder="1" applyAlignment="1">
      <alignment vertical="center"/>
    </xf>
    <xf numFmtId="0" fontId="0" fillId="0" borderId="0" xfId="0" applyFont="1" applyBorder="1" applyAlignment="1">
      <alignment/>
    </xf>
    <xf numFmtId="0" fontId="8" fillId="0" borderId="0" xfId="0" applyFont="1" applyBorder="1" applyAlignment="1">
      <alignment horizontal="left" indent="3"/>
    </xf>
    <xf numFmtId="0" fontId="11" fillId="0" borderId="0" xfId="0" applyFont="1" applyBorder="1" applyAlignment="1">
      <alignment horizontal="left" indent="3"/>
    </xf>
    <xf numFmtId="0" fontId="0" fillId="0" borderId="0" xfId="0" applyFill="1" applyBorder="1" applyAlignment="1">
      <alignment/>
    </xf>
    <xf numFmtId="0" fontId="0" fillId="0" borderId="4" xfId="0" applyBorder="1" applyAlignment="1">
      <alignment/>
    </xf>
    <xf numFmtId="0" fontId="12" fillId="0" borderId="4" xfId="0" applyFont="1" applyBorder="1" applyAlignment="1">
      <alignment vertical="center"/>
    </xf>
    <xf numFmtId="0" fontId="0" fillId="0" borderId="0" xfId="0" applyFont="1" applyFill="1" applyBorder="1" applyAlignment="1">
      <alignment/>
    </xf>
    <xf numFmtId="0" fontId="0" fillId="0" borderId="0" xfId="0" applyFont="1" applyAlignment="1">
      <alignment/>
    </xf>
    <xf numFmtId="0" fontId="13" fillId="0" borderId="0" xfId="0" applyFont="1" applyFill="1" applyBorder="1" applyAlignment="1">
      <alignment/>
    </xf>
    <xf numFmtId="0" fontId="0" fillId="2"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xf>
    <xf numFmtId="0" fontId="5" fillId="0" borderId="0" xfId="0" applyFont="1" applyBorder="1" applyAlignment="1">
      <alignment/>
    </xf>
    <xf numFmtId="0" fontId="1" fillId="0" borderId="0" xfId="0" applyFont="1" applyFill="1" applyBorder="1" applyAlignment="1">
      <alignment horizontal="left"/>
    </xf>
    <xf numFmtId="0" fontId="14" fillId="2" borderId="5" xfId="0" applyFont="1" applyFill="1" applyBorder="1" applyAlignment="1">
      <alignment horizontal="left" indent="1"/>
    </xf>
    <xf numFmtId="0" fontId="14" fillId="2" borderId="0" xfId="0" applyFont="1" applyFill="1" applyBorder="1" applyAlignment="1">
      <alignment horizontal="left" indent="1"/>
    </xf>
    <xf numFmtId="0" fontId="14" fillId="2" borderId="0" xfId="0" applyFont="1" applyFill="1" applyBorder="1" applyAlignment="1">
      <alignment horizontal="center"/>
    </xf>
    <xf numFmtId="0" fontId="14" fillId="2" borderId="2" xfId="0" applyFont="1" applyFill="1" applyBorder="1" applyAlignment="1">
      <alignment horizontal="center"/>
    </xf>
    <xf numFmtId="0" fontId="5" fillId="2" borderId="5" xfId="0" applyFont="1" applyFill="1" applyBorder="1" applyAlignment="1">
      <alignment horizontal="left" indent="1"/>
    </xf>
    <xf numFmtId="0" fontId="5" fillId="2" borderId="0" xfId="0" applyFont="1" applyFill="1" applyBorder="1" applyAlignment="1">
      <alignment horizontal="left" indent="1"/>
    </xf>
    <xf numFmtId="0" fontId="5" fillId="2" borderId="0" xfId="0" applyFont="1" applyFill="1" applyBorder="1" applyAlignment="1">
      <alignment horizontal="center"/>
    </xf>
    <xf numFmtId="0" fontId="5" fillId="2" borderId="2" xfId="0" applyFont="1" applyFill="1" applyBorder="1" applyAlignment="1">
      <alignment horizontal="center"/>
    </xf>
    <xf numFmtId="0" fontId="0" fillId="2" borderId="5" xfId="0" applyFont="1" applyFill="1" applyBorder="1" applyAlignment="1">
      <alignment horizontal="left" indent="1"/>
    </xf>
    <xf numFmtId="0" fontId="0" fillId="2" borderId="0" xfId="0" applyFont="1" applyFill="1" applyBorder="1" applyAlignment="1">
      <alignment horizontal="left" indent="1"/>
    </xf>
    <xf numFmtId="0" fontId="0" fillId="2" borderId="0" xfId="0" applyFont="1" applyFill="1" applyBorder="1" applyAlignment="1">
      <alignment horizontal="center"/>
    </xf>
    <xf numFmtId="0" fontId="0" fillId="2" borderId="2" xfId="0" applyFont="1" applyFill="1" applyBorder="1" applyAlignment="1">
      <alignment horizontal="center"/>
    </xf>
    <xf numFmtId="0" fontId="17" fillId="0" borderId="0" xfId="0" applyFont="1" applyFill="1" applyBorder="1" applyAlignment="1">
      <alignment/>
    </xf>
    <xf numFmtId="0" fontId="0" fillId="2" borderId="5" xfId="0" applyFont="1" applyFill="1" applyBorder="1" applyAlignment="1">
      <alignment horizontal="left" indent="3"/>
    </xf>
    <xf numFmtId="0" fontId="0" fillId="2" borderId="0" xfId="0" applyFont="1" applyFill="1" applyBorder="1" applyAlignment="1">
      <alignment horizontal="left" indent="3"/>
    </xf>
    <xf numFmtId="0" fontId="17" fillId="0" borderId="0" xfId="0" applyFont="1" applyAlignment="1">
      <alignment/>
    </xf>
    <xf numFmtId="0" fontId="0" fillId="0" borderId="2" xfId="0" applyFont="1" applyFill="1" applyBorder="1" applyAlignment="1">
      <alignment horizontal="center"/>
    </xf>
    <xf numFmtId="0" fontId="14" fillId="2" borderId="6" xfId="0" applyFont="1" applyFill="1" applyBorder="1" applyAlignment="1">
      <alignment horizontal="left" indent="1"/>
    </xf>
    <xf numFmtId="0" fontId="14" fillId="2" borderId="7" xfId="0" applyFont="1" applyFill="1" applyBorder="1" applyAlignment="1">
      <alignment horizontal="left" indent="1"/>
    </xf>
    <xf numFmtId="0" fontId="14" fillId="2" borderId="7" xfId="0" applyFont="1" applyFill="1" applyBorder="1" applyAlignment="1">
      <alignment horizontal="center"/>
    </xf>
    <xf numFmtId="0" fontId="14" fillId="2" borderId="1" xfId="0" applyFont="1" applyFill="1" applyBorder="1" applyAlignment="1">
      <alignment horizontal="center"/>
    </xf>
    <xf numFmtId="0" fontId="18" fillId="0" borderId="0" xfId="0" applyFont="1" applyBorder="1" applyAlignment="1">
      <alignment horizontal="left"/>
    </xf>
    <xf numFmtId="0" fontId="18" fillId="0" borderId="0" xfId="0" applyFont="1" applyBorder="1" applyAlignment="1">
      <alignment horizontal="left" wrapText="1"/>
    </xf>
    <xf numFmtId="0" fontId="1" fillId="0" borderId="0" xfId="0" applyFont="1" applyBorder="1" applyAlignment="1">
      <alignment horizontal="left"/>
    </xf>
    <xf numFmtId="0" fontId="14" fillId="0" borderId="0" xfId="0" applyFont="1" applyFill="1" applyBorder="1" applyAlignment="1">
      <alignment/>
    </xf>
    <xf numFmtId="180" fontId="14" fillId="0" borderId="0" xfId="0" applyNumberFormat="1" applyFont="1" applyBorder="1" applyAlignment="1">
      <alignment/>
    </xf>
    <xf numFmtId="0" fontId="14" fillId="0" borderId="0" xfId="0" applyFont="1" applyBorder="1" applyAlignment="1">
      <alignment/>
    </xf>
    <xf numFmtId="0" fontId="15" fillId="0" borderId="0" xfId="0" applyFont="1" applyFill="1" applyBorder="1" applyAlignment="1">
      <alignment/>
    </xf>
    <xf numFmtId="0" fontId="19" fillId="0" borderId="0" xfId="0" applyFont="1" applyBorder="1" applyAlignment="1">
      <alignment/>
    </xf>
    <xf numFmtId="0" fontId="14" fillId="2" borderId="5" xfId="0" applyFont="1" applyFill="1" applyBorder="1" applyAlignment="1">
      <alignment/>
    </xf>
    <xf numFmtId="0" fontId="14" fillId="2" borderId="0" xfId="0" applyFont="1" applyFill="1" applyBorder="1" applyAlignment="1">
      <alignment/>
    </xf>
    <xf numFmtId="0" fontId="15" fillId="2" borderId="0" xfId="0" applyFont="1" applyFill="1" applyBorder="1" applyAlignment="1">
      <alignment/>
    </xf>
    <xf numFmtId="0" fontId="15" fillId="2" borderId="0" xfId="0" applyFont="1" applyFill="1" applyBorder="1" applyAlignment="1">
      <alignment horizontal="center"/>
    </xf>
    <xf numFmtId="0" fontId="5" fillId="3" borderId="5" xfId="0" applyFont="1" applyFill="1" applyBorder="1" applyAlignment="1">
      <alignment horizontal="left" indent="1"/>
    </xf>
    <xf numFmtId="0" fontId="5" fillId="3" borderId="0" xfId="0" applyFont="1" applyFill="1" applyBorder="1" applyAlignment="1">
      <alignment horizontal="left" indent="1"/>
    </xf>
    <xf numFmtId="181" fontId="5" fillId="3" borderId="0" xfId="0" applyNumberFormat="1" applyFont="1" applyFill="1" applyBorder="1" applyAlignment="1">
      <alignment horizontal="left" indent="1"/>
    </xf>
    <xf numFmtId="186" fontId="5" fillId="3" borderId="0" xfId="0" applyNumberFormat="1" applyFont="1" applyFill="1" applyBorder="1" applyAlignment="1">
      <alignment horizontal="center"/>
    </xf>
    <xf numFmtId="186" fontId="5" fillId="3" borderId="2" xfId="0" applyNumberFormat="1" applyFont="1" applyFill="1" applyBorder="1" applyAlignment="1">
      <alignment horizontal="center"/>
    </xf>
    <xf numFmtId="3" fontId="0" fillId="0" borderId="0" xfId="0" applyNumberFormat="1" applyFont="1" applyBorder="1" applyAlignment="1">
      <alignment/>
    </xf>
    <xf numFmtId="181" fontId="5" fillId="2" borderId="0" xfId="0" applyNumberFormat="1" applyFont="1" applyFill="1" applyBorder="1" applyAlignment="1">
      <alignment horizontal="left" indent="1"/>
    </xf>
    <xf numFmtId="186" fontId="5" fillId="2" borderId="0" xfId="0" applyNumberFormat="1" applyFont="1" applyFill="1" applyBorder="1" applyAlignment="1">
      <alignment horizontal="center"/>
    </xf>
    <xf numFmtId="186" fontId="5" fillId="2" borderId="2" xfId="0" applyNumberFormat="1" applyFont="1" applyFill="1" applyBorder="1" applyAlignment="1">
      <alignment horizontal="center"/>
    </xf>
    <xf numFmtId="3" fontId="0" fillId="0" borderId="0" xfId="0" applyNumberFormat="1" applyFont="1" applyAlignment="1">
      <alignment/>
    </xf>
    <xf numFmtId="181" fontId="0" fillId="2" borderId="0" xfId="0" applyNumberFormat="1" applyFont="1" applyFill="1" applyBorder="1" applyAlignment="1">
      <alignment horizontal="left" indent="1"/>
    </xf>
    <xf numFmtId="186" fontId="0" fillId="2" borderId="0" xfId="0" applyNumberFormat="1" applyFont="1" applyFill="1" applyBorder="1" applyAlignment="1">
      <alignment horizontal="center"/>
    </xf>
    <xf numFmtId="186" fontId="0" fillId="2" borderId="2" xfId="0" applyNumberFormat="1" applyFont="1" applyFill="1" applyBorder="1" applyAlignment="1">
      <alignment horizontal="center"/>
    </xf>
    <xf numFmtId="0" fontId="20" fillId="0" borderId="0" xfId="0" applyFont="1" applyFill="1" applyBorder="1" applyAlignment="1">
      <alignment/>
    </xf>
    <xf numFmtId="0" fontId="0" fillId="2" borderId="5" xfId="0" applyFont="1" applyFill="1" applyBorder="1" applyAlignment="1">
      <alignment horizontal="left" indent="2"/>
    </xf>
    <xf numFmtId="0" fontId="0" fillId="2" borderId="0" xfId="0" applyFont="1" applyFill="1" applyBorder="1" applyAlignment="1">
      <alignment horizontal="left" indent="2"/>
    </xf>
    <xf numFmtId="181" fontId="0" fillId="2" borderId="0" xfId="0" applyNumberFormat="1" applyFont="1" applyFill="1" applyBorder="1" applyAlignment="1">
      <alignment horizontal="left" indent="2"/>
    </xf>
    <xf numFmtId="0" fontId="14" fillId="0" borderId="0" xfId="0" applyFont="1" applyAlignment="1">
      <alignment/>
    </xf>
    <xf numFmtId="181" fontId="0" fillId="2" borderId="0" xfId="0" applyNumberFormat="1" applyFont="1" applyFill="1" applyBorder="1" applyAlignment="1">
      <alignment horizontal="left" indent="3"/>
    </xf>
    <xf numFmtId="0" fontId="20" fillId="0" borderId="0" xfId="0" applyFont="1" applyFill="1" applyAlignment="1">
      <alignment/>
    </xf>
    <xf numFmtId="0" fontId="15" fillId="0" borderId="0" xfId="0" applyFont="1" applyFill="1" applyAlignment="1">
      <alignment/>
    </xf>
    <xf numFmtId="181" fontId="0" fillId="2" borderId="0" xfId="0" applyNumberFormat="1" applyFont="1" applyFill="1" applyBorder="1" applyAlignment="1">
      <alignment horizontal="left" vertical="center" indent="3"/>
    </xf>
    <xf numFmtId="181" fontId="14" fillId="2" borderId="7" xfId="0" applyNumberFormat="1" applyFont="1" applyFill="1" applyBorder="1" applyAlignment="1">
      <alignment horizontal="left" vertical="center" indent="3"/>
    </xf>
    <xf numFmtId="181" fontId="14" fillId="2" borderId="7" xfId="0" applyNumberFormat="1" applyFont="1" applyFill="1" applyBorder="1" applyAlignment="1">
      <alignment horizontal="center" vertical="center"/>
    </xf>
    <xf numFmtId="181" fontId="14" fillId="2" borderId="1" xfId="0" applyNumberFormat="1" applyFont="1" applyFill="1" applyBorder="1" applyAlignment="1">
      <alignment horizontal="center" vertical="center"/>
    </xf>
    <xf numFmtId="0" fontId="14" fillId="2" borderId="8" xfId="0" applyFont="1" applyFill="1" applyBorder="1" applyAlignment="1">
      <alignment horizontal="left" wrapText="1" indent="3"/>
    </xf>
    <xf numFmtId="181" fontId="14" fillId="2" borderId="8" xfId="0" applyNumberFormat="1" applyFont="1" applyFill="1" applyBorder="1" applyAlignment="1">
      <alignment horizontal="left" vertical="center" indent="3"/>
    </xf>
    <xf numFmtId="181" fontId="14" fillId="2" borderId="8" xfId="0" applyNumberFormat="1" applyFont="1" applyFill="1" applyBorder="1" applyAlignment="1">
      <alignment horizontal="center" vertical="center"/>
    </xf>
    <xf numFmtId="0" fontId="18" fillId="0" borderId="0" xfId="0" applyFont="1" applyFill="1" applyAlignment="1">
      <alignment horizontal="left"/>
    </xf>
    <xf numFmtId="0" fontId="18" fillId="0" borderId="0" xfId="0" applyFont="1" applyAlignment="1">
      <alignment horizontal="left"/>
    </xf>
    <xf numFmtId="0" fontId="14" fillId="2" borderId="0" xfId="0" applyFont="1" applyFill="1" applyBorder="1" applyAlignment="1">
      <alignment horizontal="left" wrapText="1" indent="3"/>
    </xf>
    <xf numFmtId="181" fontId="14" fillId="2" borderId="0" xfId="0" applyNumberFormat="1" applyFont="1" applyFill="1" applyBorder="1" applyAlignment="1">
      <alignment horizontal="left" vertical="center" indent="3"/>
    </xf>
    <xf numFmtId="181" fontId="14" fillId="2" borderId="0" xfId="0" applyNumberFormat="1" applyFont="1" applyFill="1" applyBorder="1" applyAlignment="1">
      <alignment horizontal="center" vertical="center"/>
    </xf>
    <xf numFmtId="180" fontId="14" fillId="0" borderId="0" xfId="0" applyNumberFormat="1" applyFont="1" applyAlignment="1">
      <alignment/>
    </xf>
    <xf numFmtId="0" fontId="5" fillId="0" borderId="2" xfId="0" applyFont="1" applyFill="1" applyBorder="1" applyAlignment="1">
      <alignment/>
    </xf>
    <xf numFmtId="0" fontId="22" fillId="0" borderId="0" xfId="0" applyFont="1" applyFill="1" applyAlignment="1">
      <alignment/>
    </xf>
    <xf numFmtId="0" fontId="5" fillId="0" borderId="0" xfId="0" applyFont="1" applyFill="1" applyAlignment="1">
      <alignment/>
    </xf>
    <xf numFmtId="0" fontId="1" fillId="0" borderId="0" xfId="0" applyFont="1" applyFill="1" applyAlignment="1">
      <alignment/>
    </xf>
    <xf numFmtId="180" fontId="14" fillId="0" borderId="0" xfId="0" applyNumberFormat="1" applyFont="1" applyFill="1" applyAlignment="1">
      <alignment/>
    </xf>
    <xf numFmtId="3" fontId="14" fillId="2" borderId="5" xfId="0" applyNumberFormat="1" applyFont="1" applyFill="1" applyBorder="1" applyAlignment="1">
      <alignment/>
    </xf>
    <xf numFmtId="3" fontId="14" fillId="2" borderId="0" xfId="0" applyNumberFormat="1" applyFont="1" applyFill="1" applyBorder="1" applyAlignment="1">
      <alignment/>
    </xf>
    <xf numFmtId="3" fontId="14" fillId="2" borderId="0" xfId="0" applyNumberFormat="1" applyFont="1" applyFill="1" applyBorder="1" applyAlignment="1">
      <alignment horizontal="center"/>
    </xf>
    <xf numFmtId="3" fontId="5" fillId="3" borderId="5" xfId="0" applyNumberFormat="1" applyFont="1" applyFill="1" applyBorder="1" applyAlignment="1">
      <alignment horizontal="left" indent="1"/>
    </xf>
    <xf numFmtId="3" fontId="5" fillId="3" borderId="0" xfId="0" applyNumberFormat="1" applyFont="1" applyFill="1" applyBorder="1" applyAlignment="1">
      <alignment horizontal="left" indent="1"/>
    </xf>
    <xf numFmtId="186" fontId="5" fillId="3" borderId="9" xfId="0" applyNumberFormat="1" applyFont="1" applyFill="1" applyBorder="1" applyAlignment="1">
      <alignment horizontal="center"/>
    </xf>
    <xf numFmtId="3" fontId="0" fillId="2" borderId="5" xfId="0" applyNumberFormat="1" applyFont="1" applyFill="1" applyBorder="1" applyAlignment="1">
      <alignment horizontal="left" indent="3"/>
    </xf>
    <xf numFmtId="3" fontId="0" fillId="2" borderId="0" xfId="0" applyNumberFormat="1" applyFont="1" applyFill="1" applyBorder="1" applyAlignment="1">
      <alignment horizontal="left" indent="3"/>
    </xf>
    <xf numFmtId="3" fontId="0" fillId="2" borderId="2" xfId="0" applyNumberFormat="1" applyFont="1" applyFill="1" applyBorder="1" applyAlignment="1">
      <alignment horizontal="center"/>
    </xf>
    <xf numFmtId="3" fontId="14" fillId="2" borderId="6" xfId="0" applyNumberFormat="1" applyFont="1" applyFill="1" applyBorder="1" applyAlignment="1">
      <alignment horizontal="left" indent="3"/>
    </xf>
    <xf numFmtId="3" fontId="14" fillId="2" borderId="7" xfId="0" applyNumberFormat="1" applyFont="1" applyFill="1" applyBorder="1" applyAlignment="1">
      <alignment horizontal="left" indent="3"/>
    </xf>
    <xf numFmtId="189" fontId="14" fillId="2" borderId="7" xfId="0" applyNumberFormat="1" applyFont="1" applyFill="1" applyBorder="1" applyAlignment="1">
      <alignment horizontal="center"/>
    </xf>
    <xf numFmtId="3" fontId="14" fillId="2" borderId="0" xfId="0" applyNumberFormat="1" applyFont="1" applyFill="1" applyBorder="1" applyAlignment="1">
      <alignment horizontal="left" indent="3"/>
    </xf>
    <xf numFmtId="189" fontId="14" fillId="2" borderId="0" xfId="0" applyNumberFormat="1" applyFont="1" applyFill="1" applyBorder="1" applyAlignment="1">
      <alignment horizontal="center"/>
    </xf>
    <xf numFmtId="0" fontId="0" fillId="0" borderId="0" xfId="0" applyFont="1" applyAlignment="1">
      <alignment horizontal="center"/>
    </xf>
    <xf numFmtId="0" fontId="18" fillId="0" borderId="0" xfId="0" applyFont="1" applyBorder="1" applyAlignment="1">
      <alignment/>
    </xf>
    <xf numFmtId="0" fontId="5" fillId="0" borderId="0" xfId="0" applyFont="1" applyAlignment="1">
      <alignment/>
    </xf>
    <xf numFmtId="0" fontId="13" fillId="0" borderId="0" xfId="0" applyFont="1" applyFill="1" applyAlignment="1">
      <alignment/>
    </xf>
    <xf numFmtId="0" fontId="19" fillId="0" borderId="0" xfId="0" applyFont="1" applyAlignment="1">
      <alignment/>
    </xf>
    <xf numFmtId="1" fontId="0" fillId="2" borderId="0" xfId="0" applyNumberFormat="1" applyFont="1" applyFill="1" applyBorder="1" applyAlignment="1">
      <alignment horizontal="center"/>
    </xf>
    <xf numFmtId="1" fontId="0" fillId="2" borderId="9" xfId="0" applyNumberFormat="1" applyFont="1" applyFill="1" applyBorder="1" applyAlignment="1">
      <alignment horizontal="center"/>
    </xf>
    <xf numFmtId="3" fontId="14" fillId="2" borderId="6" xfId="0" applyNumberFormat="1" applyFont="1" applyFill="1" applyBorder="1" applyAlignment="1">
      <alignment/>
    </xf>
    <xf numFmtId="3" fontId="14" fillId="2" borderId="7" xfId="0" applyNumberFormat="1" applyFont="1" applyFill="1" applyBorder="1" applyAlignment="1">
      <alignment/>
    </xf>
    <xf numFmtId="3" fontId="14" fillId="2" borderId="7" xfId="0" applyNumberFormat="1" applyFont="1" applyFill="1" applyBorder="1" applyAlignment="1">
      <alignment horizontal="center"/>
    </xf>
    <xf numFmtId="1" fontId="14" fillId="0" borderId="0" xfId="0" applyNumberFormat="1" applyFont="1" applyFill="1" applyBorder="1" applyAlignment="1">
      <alignment horizontal="center"/>
    </xf>
    <xf numFmtId="0" fontId="14" fillId="0" borderId="0" xfId="0" applyFont="1" applyFill="1" applyAlignment="1">
      <alignment/>
    </xf>
    <xf numFmtId="0" fontId="23" fillId="2" borderId="5" xfId="0" applyFont="1" applyFill="1" applyBorder="1" applyAlignment="1">
      <alignment/>
    </xf>
    <xf numFmtId="0" fontId="23" fillId="2" borderId="0" xfId="0" applyFont="1" applyFill="1" applyBorder="1" applyAlignment="1">
      <alignment/>
    </xf>
    <xf numFmtId="0" fontId="14" fillId="2" borderId="6" xfId="0" applyFont="1" applyFill="1" applyBorder="1" applyAlignment="1">
      <alignment/>
    </xf>
    <xf numFmtId="0" fontId="14" fillId="2" borderId="7" xfId="0" applyFont="1" applyFill="1" applyBorder="1" applyAlignment="1">
      <alignment/>
    </xf>
    <xf numFmtId="1" fontId="24" fillId="2" borderId="0" xfId="0" applyNumberFormat="1" applyFont="1" applyFill="1" applyBorder="1" applyAlignment="1">
      <alignment horizontal="center"/>
    </xf>
    <xf numFmtId="0" fontId="18" fillId="0" borderId="0" xfId="0" applyFont="1" applyFill="1" applyBorder="1" applyAlignment="1">
      <alignment/>
    </xf>
    <xf numFmtId="0" fontId="5" fillId="0" borderId="1" xfId="0" applyFont="1" applyFill="1" applyBorder="1" applyAlignment="1">
      <alignment/>
    </xf>
    <xf numFmtId="0" fontId="5" fillId="0" borderId="6" xfId="0" applyFont="1" applyFill="1" applyBorder="1" applyAlignment="1">
      <alignment/>
    </xf>
    <xf numFmtId="0" fontId="5" fillId="0" borderId="7" xfId="0" applyFont="1" applyFill="1" applyBorder="1" applyAlignment="1">
      <alignment/>
    </xf>
    <xf numFmtId="0" fontId="14" fillId="0" borderId="7" xfId="0" applyFont="1" applyFill="1" applyBorder="1" applyAlignment="1">
      <alignment/>
    </xf>
    <xf numFmtId="0" fontId="22" fillId="0" borderId="0" xfId="0" applyFont="1" applyAlignment="1">
      <alignment/>
    </xf>
    <xf numFmtId="3" fontId="14" fillId="2" borderId="5" xfId="0" applyNumberFormat="1" applyFont="1" applyFill="1" applyBorder="1" applyAlignment="1">
      <alignment horizontal="left" indent="1"/>
    </xf>
    <xf numFmtId="3" fontId="14" fillId="2" borderId="0" xfId="0" applyNumberFormat="1" applyFont="1" applyFill="1" applyBorder="1" applyAlignment="1">
      <alignment horizontal="left" indent="1"/>
    </xf>
    <xf numFmtId="3" fontId="5" fillId="2" borderId="5" xfId="0" applyNumberFormat="1" applyFont="1" applyFill="1" applyBorder="1" applyAlignment="1">
      <alignment horizontal="left" indent="1"/>
    </xf>
    <xf numFmtId="3" fontId="5" fillId="2" borderId="0" xfId="0" applyNumberFormat="1" applyFont="1" applyFill="1" applyBorder="1" applyAlignment="1">
      <alignment horizontal="left" indent="1"/>
    </xf>
    <xf numFmtId="186" fontId="5" fillId="2" borderId="9" xfId="0" applyNumberFormat="1" applyFont="1" applyFill="1" applyBorder="1" applyAlignment="1">
      <alignment horizontal="center"/>
    </xf>
    <xf numFmtId="3" fontId="0" fillId="2" borderId="5" xfId="0" applyNumberFormat="1" applyFont="1" applyFill="1" applyBorder="1" applyAlignment="1">
      <alignment horizontal="left" indent="1"/>
    </xf>
    <xf numFmtId="3" fontId="0" fillId="2" borderId="0" xfId="0" applyNumberFormat="1" applyFont="1" applyFill="1" applyBorder="1" applyAlignment="1">
      <alignment horizontal="left" indent="1"/>
    </xf>
    <xf numFmtId="189" fontId="0" fillId="2" borderId="0" xfId="0" applyNumberFormat="1" applyFont="1" applyFill="1" applyBorder="1" applyAlignment="1">
      <alignment horizontal="center"/>
    </xf>
    <xf numFmtId="189" fontId="0" fillId="2" borderId="9" xfId="0" applyNumberFormat="1" applyFont="1" applyFill="1" applyBorder="1" applyAlignment="1">
      <alignment horizontal="center"/>
    </xf>
    <xf numFmtId="189" fontId="0" fillId="0" borderId="0" xfId="0" applyNumberFormat="1" applyFont="1" applyFill="1" applyBorder="1" applyAlignment="1">
      <alignment horizontal="center"/>
    </xf>
    <xf numFmtId="189" fontId="0" fillId="0" borderId="2" xfId="0" applyNumberFormat="1" applyFont="1" applyFill="1" applyBorder="1" applyAlignment="1">
      <alignment horizontal="center"/>
    </xf>
    <xf numFmtId="3" fontId="0" fillId="0" borderId="5" xfId="0" applyNumberFormat="1" applyFont="1" applyFill="1" applyBorder="1" applyAlignment="1">
      <alignment horizontal="left" indent="3"/>
    </xf>
    <xf numFmtId="3" fontId="0" fillId="0" borderId="0" xfId="0" applyNumberFormat="1" applyFont="1" applyFill="1" applyBorder="1" applyAlignment="1">
      <alignment horizontal="left" indent="3"/>
    </xf>
    <xf numFmtId="0" fontId="17" fillId="0" borderId="0" xfId="0" applyFont="1" applyFill="1" applyAlignment="1">
      <alignment/>
    </xf>
    <xf numFmtId="189" fontId="14" fillId="2" borderId="1" xfId="0" applyNumberFormat="1" applyFont="1" applyFill="1" applyBorder="1" applyAlignment="1">
      <alignment horizontal="center"/>
    </xf>
    <xf numFmtId="0" fontId="13" fillId="0" borderId="0" xfId="0" applyFont="1" applyAlignment="1">
      <alignment/>
    </xf>
    <xf numFmtId="0" fontId="5" fillId="0" borderId="5" xfId="0" applyFont="1" applyFill="1" applyBorder="1" applyAlignment="1">
      <alignment/>
    </xf>
    <xf numFmtId="0" fontId="1" fillId="0" borderId="0" xfId="0" applyFont="1" applyAlignment="1">
      <alignment horizontal="left"/>
    </xf>
    <xf numFmtId="3" fontId="15" fillId="0" borderId="5" xfId="0" applyNumberFormat="1" applyFont="1" applyFill="1" applyBorder="1" applyAlignment="1">
      <alignment horizontal="left" indent="1"/>
    </xf>
    <xf numFmtId="3" fontId="15" fillId="2" borderId="0" xfId="0" applyNumberFormat="1" applyFont="1" applyFill="1" applyBorder="1" applyAlignment="1">
      <alignment horizontal="right"/>
    </xf>
    <xf numFmtId="3" fontId="15" fillId="2" borderId="0" xfId="0" applyNumberFormat="1" applyFont="1" applyFill="1" applyBorder="1" applyAlignment="1">
      <alignment horizontal="center"/>
    </xf>
    <xf numFmtId="0" fontId="0" fillId="3" borderId="0" xfId="0" applyFont="1" applyFill="1" applyBorder="1" applyAlignment="1">
      <alignment horizontal="left" indent="1"/>
    </xf>
    <xf numFmtId="187" fontId="0" fillId="0" borderId="0" xfId="22" applyNumberFormat="1" applyFont="1" applyAlignment="1">
      <alignment/>
    </xf>
    <xf numFmtId="0" fontId="5" fillId="0" borderId="5" xfId="0" applyFont="1" applyFill="1" applyBorder="1" applyAlignment="1">
      <alignment horizontal="left" indent="1"/>
    </xf>
    <xf numFmtId="0" fontId="0" fillId="0" borderId="0" xfId="0" applyFont="1" applyFill="1" applyBorder="1" applyAlignment="1">
      <alignment horizontal="left" indent="1"/>
    </xf>
    <xf numFmtId="186" fontId="0" fillId="2" borderId="9" xfId="0" applyNumberFormat="1" applyFont="1" applyFill="1" applyBorder="1" applyAlignment="1">
      <alignment horizontal="center"/>
    </xf>
    <xf numFmtId="3" fontId="0" fillId="0" borderId="0" xfId="0" applyNumberFormat="1" applyFont="1" applyFill="1" applyBorder="1" applyAlignment="1">
      <alignment horizontal="left" indent="1"/>
    </xf>
    <xf numFmtId="3" fontId="0" fillId="2" borderId="5" xfId="0" applyNumberFormat="1" applyFont="1" applyFill="1" applyBorder="1" applyAlignment="1">
      <alignment horizontal="left" indent="2"/>
    </xf>
    <xf numFmtId="0" fontId="0" fillId="0" borderId="5" xfId="0" applyFont="1" applyFill="1" applyBorder="1" applyAlignment="1">
      <alignment horizontal="left" indent="2"/>
    </xf>
    <xf numFmtId="189" fontId="0" fillId="2" borderId="1" xfId="0" applyNumberFormat="1" applyFont="1" applyFill="1" applyBorder="1" applyAlignment="1">
      <alignment horizontal="center"/>
    </xf>
    <xf numFmtId="0" fontId="19" fillId="0" borderId="0" xfId="0" applyFont="1" applyBorder="1" applyAlignment="1">
      <alignment horizontal="left"/>
    </xf>
    <xf numFmtId="0" fontId="19" fillId="0" borderId="0" xfId="0" applyFont="1" applyAlignment="1">
      <alignment horizontal="right"/>
    </xf>
    <xf numFmtId="0" fontId="25" fillId="0" borderId="0" xfId="0" applyFont="1" applyAlignment="1">
      <alignment/>
    </xf>
    <xf numFmtId="0" fontId="1" fillId="0" borderId="0" xfId="0" applyFont="1" applyFill="1" applyAlignment="1">
      <alignment vertical="center"/>
    </xf>
    <xf numFmtId="0" fontId="0" fillId="0" borderId="7" xfId="0" applyFont="1" applyFill="1" applyBorder="1" applyAlignment="1">
      <alignment/>
    </xf>
    <xf numFmtId="0" fontId="5" fillId="0" borderId="2" xfId="0" applyFont="1" applyFill="1" applyBorder="1" applyAlignment="1">
      <alignment horizontal="left"/>
    </xf>
    <xf numFmtId="0" fontId="5" fillId="0" borderId="0" xfId="0" applyFont="1" applyBorder="1" applyAlignment="1">
      <alignment horizontal="left"/>
    </xf>
    <xf numFmtId="0" fontId="26" fillId="0" borderId="0" xfId="0" applyFont="1" applyFill="1" applyAlignment="1">
      <alignment horizontal="left"/>
    </xf>
    <xf numFmtId="0" fontId="1" fillId="0" borderId="0" xfId="0" applyFont="1" applyFill="1" applyAlignment="1">
      <alignment horizontal="left"/>
    </xf>
    <xf numFmtId="0" fontId="19" fillId="0" borderId="0" xfId="0" applyFont="1" applyAlignment="1">
      <alignment horizontal="left"/>
    </xf>
    <xf numFmtId="0" fontId="14" fillId="2" borderId="5" xfId="0" applyFont="1" applyFill="1" applyBorder="1" applyAlignment="1">
      <alignment horizontal="center"/>
    </xf>
    <xf numFmtId="183" fontId="0" fillId="2" borderId="0" xfId="0" applyNumberFormat="1" applyFont="1" applyFill="1" applyBorder="1" applyAlignment="1">
      <alignment horizontal="center" vertical="center"/>
    </xf>
    <xf numFmtId="183" fontId="0" fillId="2" borderId="2" xfId="0" applyNumberFormat="1" applyFont="1" applyFill="1" applyBorder="1" applyAlignment="1">
      <alignment horizontal="center" vertical="center"/>
    </xf>
    <xf numFmtId="0" fontId="15" fillId="2" borderId="7" xfId="0" applyFont="1" applyFill="1" applyBorder="1" applyAlignment="1">
      <alignment/>
    </xf>
    <xf numFmtId="183" fontId="14" fillId="2" borderId="7" xfId="0" applyNumberFormat="1" applyFont="1" applyFill="1" applyBorder="1" applyAlignment="1">
      <alignment horizontal="right"/>
    </xf>
    <xf numFmtId="183" fontId="14" fillId="2" borderId="1" xfId="0" applyNumberFormat="1" applyFont="1" applyFill="1" applyBorder="1" applyAlignment="1">
      <alignment horizontal="right"/>
    </xf>
    <xf numFmtId="183" fontId="14" fillId="2" borderId="0" xfId="0" applyNumberFormat="1" applyFont="1" applyFill="1" applyBorder="1" applyAlignment="1">
      <alignment horizontal="right"/>
    </xf>
    <xf numFmtId="0" fontId="5" fillId="0" borderId="0" xfId="0" applyFont="1" applyBorder="1" applyAlignment="1" quotePrefix="1">
      <alignment horizontal="left"/>
    </xf>
    <xf numFmtId="0" fontId="5" fillId="2" borderId="0" xfId="0" applyFont="1" applyFill="1" applyBorder="1" applyAlignment="1">
      <alignment/>
    </xf>
    <xf numFmtId="183" fontId="14" fillId="2" borderId="7" xfId="0" applyNumberFormat="1" applyFont="1" applyFill="1" applyBorder="1" applyAlignment="1">
      <alignment horizontal="center"/>
    </xf>
    <xf numFmtId="183" fontId="14" fillId="2" borderId="1" xfId="0" applyNumberFormat="1" applyFont="1" applyFill="1" applyBorder="1" applyAlignment="1">
      <alignment horizontal="center"/>
    </xf>
    <xf numFmtId="0" fontId="18" fillId="0" borderId="0" xfId="0" applyFont="1" applyBorder="1" applyAlignment="1">
      <alignment wrapText="1"/>
    </xf>
    <xf numFmtId="0" fontId="15" fillId="2" borderId="5" xfId="0" applyFont="1" applyFill="1" applyBorder="1" applyAlignment="1">
      <alignment/>
    </xf>
    <xf numFmtId="1" fontId="0" fillId="2" borderId="0" xfId="22" applyNumberFormat="1" applyFont="1" applyFill="1" applyBorder="1" applyAlignment="1">
      <alignment horizontal="center" vertical="center"/>
    </xf>
    <xf numFmtId="0" fontId="14" fillId="2" borderId="6" xfId="0" applyFont="1" applyFill="1" applyBorder="1" applyAlignment="1">
      <alignment horizontal="left"/>
    </xf>
    <xf numFmtId="182" fontId="14" fillId="2" borderId="7" xfId="0" applyNumberFormat="1" applyFont="1" applyFill="1" applyBorder="1" applyAlignment="1">
      <alignment horizontal="center"/>
    </xf>
    <xf numFmtId="182" fontId="14" fillId="2" borderId="1" xfId="0" applyNumberFormat="1" applyFont="1" applyFill="1" applyBorder="1" applyAlignment="1">
      <alignment horizontal="center"/>
    </xf>
    <xf numFmtId="0" fontId="14" fillId="2" borderId="0" xfId="0" applyFont="1" applyFill="1" applyBorder="1" applyAlignment="1">
      <alignment horizontal="left"/>
    </xf>
    <xf numFmtId="182" fontId="14" fillId="2" borderId="0" xfId="0" applyNumberFormat="1" applyFont="1" applyFill="1" applyBorder="1" applyAlignment="1">
      <alignment horizontal="center"/>
    </xf>
    <xf numFmtId="0" fontId="1" fillId="0" borderId="0" xfId="0" applyFont="1" applyBorder="1" applyAlignment="1">
      <alignment/>
    </xf>
    <xf numFmtId="184" fontId="14" fillId="2" borderId="5" xfId="0" applyNumberFormat="1" applyFont="1" applyFill="1" applyBorder="1" applyAlignment="1">
      <alignment/>
    </xf>
    <xf numFmtId="184" fontId="14" fillId="2" borderId="0" xfId="0" applyNumberFormat="1" applyFont="1" applyFill="1" applyBorder="1" applyAlignment="1">
      <alignment horizontal="right"/>
    </xf>
    <xf numFmtId="181" fontId="5" fillId="2" borderId="0" xfId="0" applyNumberFormat="1" applyFont="1" applyFill="1" applyBorder="1" applyAlignment="1">
      <alignment horizontal="right"/>
    </xf>
    <xf numFmtId="9" fontId="0" fillId="0" borderId="0" xfId="22" applyNumberFormat="1" applyFont="1" applyAlignment="1">
      <alignment/>
    </xf>
    <xf numFmtId="0" fontId="27" fillId="0" borderId="0" xfId="0" applyFont="1" applyFill="1" applyAlignment="1">
      <alignment/>
    </xf>
    <xf numFmtId="181" fontId="0" fillId="2" borderId="0" xfId="0" applyNumberFormat="1" applyFont="1" applyFill="1" applyBorder="1" applyAlignment="1">
      <alignment horizontal="right" vertical="center"/>
    </xf>
    <xf numFmtId="181" fontId="0" fillId="2" borderId="0" xfId="0" applyNumberFormat="1" applyFont="1" applyFill="1" applyBorder="1" applyAlignment="1">
      <alignment horizontal="right"/>
    </xf>
    <xf numFmtId="184" fontId="0" fillId="2" borderId="5" xfId="0" applyNumberFormat="1" applyFont="1" applyFill="1" applyBorder="1" applyAlignment="1">
      <alignment/>
    </xf>
    <xf numFmtId="184" fontId="0" fillId="2" borderId="0" xfId="0" applyNumberFormat="1" applyFont="1" applyFill="1" applyBorder="1" applyAlignment="1">
      <alignment horizontal="right"/>
    </xf>
    <xf numFmtId="0" fontId="14" fillId="2" borderId="6" xfId="0" applyFont="1" applyFill="1" applyBorder="1" applyAlignment="1">
      <alignment horizontal="left" indent="3"/>
    </xf>
    <xf numFmtId="0" fontId="14" fillId="2" borderId="7" xfId="0" applyFont="1" applyFill="1" applyBorder="1" applyAlignment="1">
      <alignment horizontal="left" indent="3"/>
    </xf>
    <xf numFmtId="182" fontId="0" fillId="2" borderId="1" xfId="0" applyNumberFormat="1" applyFont="1" applyFill="1" applyBorder="1" applyAlignment="1">
      <alignment horizontal="center"/>
    </xf>
    <xf numFmtId="0" fontId="14" fillId="2" borderId="0" xfId="0" applyFont="1" applyFill="1" applyBorder="1" applyAlignment="1">
      <alignment horizontal="left" indent="3"/>
    </xf>
    <xf numFmtId="0" fontId="18" fillId="0" borderId="0" xfId="0" applyFont="1" applyAlignment="1">
      <alignment/>
    </xf>
    <xf numFmtId="0" fontId="28" fillId="0" borderId="0" xfId="0" applyFont="1" applyAlignment="1">
      <alignment horizontal="right"/>
    </xf>
    <xf numFmtId="0" fontId="14" fillId="2" borderId="6" xfId="0" applyFont="1" applyFill="1" applyBorder="1" applyAlignment="1">
      <alignment horizontal="left" indent="5"/>
    </xf>
    <xf numFmtId="181" fontId="14" fillId="2" borderId="7" xfId="0" applyNumberFormat="1" applyFont="1" applyFill="1" applyBorder="1" applyAlignment="1">
      <alignment horizontal="right" vertical="center"/>
    </xf>
    <xf numFmtId="3" fontId="14" fillId="2" borderId="1" xfId="0" applyNumberFormat="1" applyFont="1" applyFill="1" applyBorder="1" applyAlignment="1">
      <alignment horizontal="center"/>
    </xf>
    <xf numFmtId="0" fontId="14" fillId="2" borderId="0" xfId="0" applyFont="1" applyFill="1" applyBorder="1" applyAlignment="1">
      <alignment horizontal="left" indent="5"/>
    </xf>
    <xf numFmtId="181" fontId="14" fillId="2" borderId="0" xfId="0" applyNumberFormat="1" applyFont="1" applyFill="1" applyBorder="1" applyAlignment="1">
      <alignment horizontal="right" vertical="center"/>
    </xf>
    <xf numFmtId="0" fontId="26" fillId="0" borderId="0" xfId="0" applyFont="1" applyFill="1" applyAlignment="1">
      <alignment/>
    </xf>
    <xf numFmtId="0" fontId="26" fillId="0" borderId="0" xfId="0" applyFont="1" applyBorder="1" applyAlignment="1">
      <alignment/>
    </xf>
    <xf numFmtId="184" fontId="14" fillId="2" borderId="0" xfId="0" applyNumberFormat="1" applyFont="1" applyFill="1" applyBorder="1" applyAlignment="1">
      <alignment horizontal="center" vertical="center"/>
    </xf>
    <xf numFmtId="186" fontId="0" fillId="2" borderId="0" xfId="0" applyNumberFormat="1" applyFont="1" applyFill="1" applyBorder="1" applyAlignment="1">
      <alignment horizontal="center" vertical="center"/>
    </xf>
    <xf numFmtId="181" fontId="14" fillId="2" borderId="7" xfId="0" applyNumberFormat="1" applyFont="1" applyFill="1" applyBorder="1" applyAlignment="1">
      <alignment horizontal="center"/>
    </xf>
    <xf numFmtId="181" fontId="14" fillId="2" borderId="1" xfId="0" applyNumberFormat="1" applyFont="1" applyFill="1" applyBorder="1" applyAlignment="1">
      <alignment horizontal="center"/>
    </xf>
    <xf numFmtId="181" fontId="14" fillId="2" borderId="0" xfId="0" applyNumberFormat="1" applyFont="1" applyFill="1" applyBorder="1" applyAlignment="1">
      <alignment horizontal="center"/>
    </xf>
    <xf numFmtId="0" fontId="5" fillId="0" borderId="0" xfId="0" applyFont="1" applyFill="1" applyBorder="1" applyAlignment="1">
      <alignment horizontal="left"/>
    </xf>
    <xf numFmtId="0" fontId="15" fillId="0" borderId="0" xfId="0" applyFont="1" applyAlignment="1">
      <alignment/>
    </xf>
    <xf numFmtId="185" fontId="14" fillId="2" borderId="0" xfId="0" applyNumberFormat="1" applyFont="1" applyFill="1" applyBorder="1" applyAlignment="1">
      <alignment horizontal="center"/>
    </xf>
    <xf numFmtId="0" fontId="5" fillId="3" borderId="5" xfId="0" applyFont="1" applyFill="1" applyBorder="1" applyAlignment="1">
      <alignment horizontal="left" vertical="center" indent="1"/>
    </xf>
    <xf numFmtId="0" fontId="5" fillId="3" borderId="0" xfId="0" applyFont="1" applyFill="1" applyBorder="1" applyAlignment="1">
      <alignment/>
    </xf>
    <xf numFmtId="0" fontId="5" fillId="2" borderId="5" xfId="0" applyFont="1" applyFill="1" applyBorder="1" applyAlignment="1">
      <alignment/>
    </xf>
    <xf numFmtId="186" fontId="29" fillId="2" borderId="7"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186" fontId="5" fillId="3" borderId="0" xfId="0" applyNumberFormat="1" applyFont="1" applyFill="1" applyBorder="1" applyAlignment="1">
      <alignment horizontal="center" vertical="center"/>
    </xf>
    <xf numFmtId="186" fontId="5" fillId="3" borderId="2" xfId="0" applyNumberFormat="1" applyFont="1" applyFill="1" applyBorder="1" applyAlignment="1">
      <alignment horizontal="center" vertical="center"/>
    </xf>
    <xf numFmtId="0" fontId="0" fillId="2" borderId="5" xfId="0" applyFont="1" applyFill="1" applyBorder="1" applyAlignment="1">
      <alignment/>
    </xf>
    <xf numFmtId="3" fontId="0" fillId="2" borderId="0" xfId="0" applyNumberFormat="1" applyFont="1" applyFill="1" applyBorder="1" applyAlignment="1">
      <alignment horizontal="center"/>
    </xf>
    <xf numFmtId="186" fontId="29" fillId="2" borderId="1" xfId="0" applyNumberFormat="1" applyFont="1" applyFill="1" applyBorder="1" applyAlignment="1">
      <alignment horizontal="center"/>
    </xf>
    <xf numFmtId="186" fontId="29" fillId="2" borderId="0" xfId="0" applyNumberFormat="1" applyFont="1" applyFill="1" applyBorder="1" applyAlignment="1">
      <alignment horizontal="center"/>
    </xf>
    <xf numFmtId="0" fontId="13" fillId="0" borderId="0" xfId="0" applyFont="1" applyFill="1" applyAlignment="1">
      <alignment horizontal="left"/>
    </xf>
    <xf numFmtId="0" fontId="1" fillId="0" borderId="0" xfId="0" applyFont="1" applyFill="1" applyBorder="1" applyAlignment="1">
      <alignment/>
    </xf>
    <xf numFmtId="0" fontId="16" fillId="2" borderId="0" xfId="0" applyFont="1" applyFill="1" applyBorder="1" applyAlignment="1">
      <alignment horizontal="center"/>
    </xf>
    <xf numFmtId="0" fontId="16" fillId="2" borderId="2" xfId="0" applyFont="1" applyFill="1" applyBorder="1" applyAlignment="1">
      <alignment horizontal="center"/>
    </xf>
    <xf numFmtId="1" fontId="17" fillId="2" borderId="0" xfId="0" applyNumberFormat="1" applyFont="1" applyFill="1" applyBorder="1" applyAlignment="1">
      <alignment horizontal="center" vertical="center"/>
    </xf>
    <xf numFmtId="1" fontId="17" fillId="2" borderId="2" xfId="0" applyNumberFormat="1" applyFont="1" applyFill="1" applyBorder="1" applyAlignment="1">
      <alignment horizontal="center" vertical="center"/>
    </xf>
    <xf numFmtId="0" fontId="14" fillId="2" borderId="6" xfId="0" applyFont="1" applyFill="1" applyBorder="1" applyAlignment="1">
      <alignment horizontal="left" wrapText="1"/>
    </xf>
    <xf numFmtId="0" fontId="14" fillId="2" borderId="7" xfId="0" applyFont="1" applyFill="1" applyBorder="1" applyAlignment="1">
      <alignment horizontal="left" wrapText="1"/>
    </xf>
    <xf numFmtId="1" fontId="14" fillId="2" borderId="7" xfId="0" applyNumberFormat="1" applyFont="1" applyFill="1" applyBorder="1" applyAlignment="1">
      <alignment horizontal="center" vertical="center"/>
    </xf>
    <xf numFmtId="1" fontId="14" fillId="2" borderId="1" xfId="0" applyNumberFormat="1" applyFont="1" applyFill="1" applyBorder="1" applyAlignment="1">
      <alignment horizontal="center" vertical="center"/>
    </xf>
    <xf numFmtId="0" fontId="14" fillId="2" borderId="0" xfId="0" applyFont="1" applyFill="1" applyBorder="1" applyAlignment="1">
      <alignment horizontal="left" wrapText="1"/>
    </xf>
    <xf numFmtId="1" fontId="14" fillId="2" borderId="0" xfId="0" applyNumberFormat="1" applyFont="1" applyFill="1" applyBorder="1" applyAlignment="1">
      <alignment horizontal="center" vertical="center"/>
    </xf>
    <xf numFmtId="0" fontId="5" fillId="0" borderId="0" xfId="0" applyFont="1" applyFill="1" applyAlignment="1" quotePrefix="1">
      <alignment/>
    </xf>
    <xf numFmtId="0" fontId="14" fillId="2" borderId="0" xfId="0" applyFont="1" applyFill="1" applyBorder="1" applyAlignment="1">
      <alignment horizontal="right"/>
    </xf>
    <xf numFmtId="0" fontId="30" fillId="2" borderId="0" xfId="0" applyFont="1" applyFill="1" applyBorder="1" applyAlignment="1" quotePrefix="1">
      <alignment horizontal="center"/>
    </xf>
    <xf numFmtId="0" fontId="14" fillId="2" borderId="6" xfId="0" applyFont="1" applyFill="1" applyBorder="1" applyAlignment="1">
      <alignment wrapText="1"/>
    </xf>
    <xf numFmtId="0" fontId="14" fillId="2" borderId="7" xfId="0" applyFont="1" applyFill="1" applyBorder="1" applyAlignment="1">
      <alignment wrapText="1"/>
    </xf>
    <xf numFmtId="0" fontId="14" fillId="2" borderId="0" xfId="0" applyFont="1" applyFill="1" applyBorder="1" applyAlignment="1">
      <alignment horizontal="left" wrapText="1" indent="1"/>
    </xf>
    <xf numFmtId="0" fontId="5" fillId="0" borderId="0" xfId="0" applyFont="1" applyFill="1" applyAlignment="1">
      <alignment horizontal="left"/>
    </xf>
    <xf numFmtId="0" fontId="14" fillId="2" borderId="5" xfId="21" applyFont="1" applyFill="1" applyBorder="1">
      <alignment/>
      <protection/>
    </xf>
    <xf numFmtId="0" fontId="14" fillId="2" borderId="0" xfId="21" applyFont="1" applyFill="1" applyBorder="1">
      <alignment/>
      <protection/>
    </xf>
    <xf numFmtId="0" fontId="15" fillId="2" borderId="0" xfId="21" applyFont="1" applyFill="1" applyBorder="1" applyAlignment="1">
      <alignment horizontal="center"/>
      <protection/>
    </xf>
    <xf numFmtId="0" fontId="5" fillId="3" borderId="5" xfId="21" applyFont="1" applyFill="1" applyBorder="1" applyAlignment="1">
      <alignment horizontal="left" indent="1"/>
      <protection/>
    </xf>
    <xf numFmtId="0" fontId="5" fillId="3" borderId="0" xfId="21" applyFont="1" applyFill="1" applyBorder="1" applyAlignment="1">
      <alignment horizontal="left" indent="1"/>
      <protection/>
    </xf>
    <xf numFmtId="186" fontId="5" fillId="3" borderId="0" xfId="21" applyNumberFormat="1" applyFont="1" applyFill="1" applyBorder="1" applyAlignment="1">
      <alignment horizontal="center"/>
      <protection/>
    </xf>
    <xf numFmtId="186" fontId="5" fillId="3" borderId="2" xfId="21" applyNumberFormat="1" applyFont="1" applyFill="1" applyBorder="1" applyAlignment="1">
      <alignment horizontal="center"/>
      <protection/>
    </xf>
    <xf numFmtId="0" fontId="0" fillId="2" borderId="5" xfId="21" applyFont="1" applyFill="1" applyBorder="1" applyAlignment="1">
      <alignment horizontal="left" indent="2"/>
      <protection/>
    </xf>
    <xf numFmtId="0" fontId="0" fillId="2" borderId="0" xfId="21" applyFont="1" applyFill="1" applyBorder="1" applyAlignment="1">
      <alignment horizontal="left" indent="2"/>
      <protection/>
    </xf>
    <xf numFmtId="186" fontId="0" fillId="2" borderId="0" xfId="21" applyNumberFormat="1" applyFont="1" applyFill="1" applyBorder="1" applyAlignment="1">
      <alignment horizontal="center"/>
      <protection/>
    </xf>
    <xf numFmtId="186" fontId="0" fillId="2" borderId="2" xfId="21" applyNumberFormat="1" applyFont="1" applyFill="1" applyBorder="1" applyAlignment="1">
      <alignment horizontal="center"/>
      <protection/>
    </xf>
    <xf numFmtId="0" fontId="0" fillId="2" borderId="5" xfId="21" applyFont="1" applyFill="1" applyBorder="1" applyAlignment="1">
      <alignment horizontal="right"/>
      <protection/>
    </xf>
    <xf numFmtId="0" fontId="0" fillId="2" borderId="0" xfId="21" applyFont="1" applyFill="1" applyBorder="1">
      <alignment/>
      <protection/>
    </xf>
    <xf numFmtId="0" fontId="15" fillId="2" borderId="2" xfId="21" applyFont="1" applyFill="1" applyBorder="1" applyAlignment="1">
      <alignment horizontal="center"/>
      <protection/>
    </xf>
    <xf numFmtId="0" fontId="0" fillId="2" borderId="5" xfId="21" applyFont="1" applyFill="1" applyBorder="1" applyAlignment="1">
      <alignment horizontal="left" indent="3"/>
      <protection/>
    </xf>
    <xf numFmtId="0" fontId="0" fillId="2" borderId="0" xfId="21" applyFont="1" applyFill="1" applyBorder="1" applyAlignment="1">
      <alignment horizontal="left" indent="3"/>
      <protection/>
    </xf>
    <xf numFmtId="0" fontId="0" fillId="2" borderId="5" xfId="21" applyFont="1" applyFill="1" applyBorder="1" applyAlignment="1">
      <alignment horizontal="left" indent="5"/>
      <protection/>
    </xf>
    <xf numFmtId="0" fontId="0" fillId="2" borderId="0" xfId="21" applyFont="1" applyFill="1" applyBorder="1" applyAlignment="1">
      <alignment horizontal="left" indent="5"/>
      <protection/>
    </xf>
    <xf numFmtId="49" fontId="0" fillId="0" borderId="0" xfId="21" applyNumberFormat="1" applyFont="1" applyFill="1" applyBorder="1" applyAlignment="1">
      <alignment horizontal="center"/>
      <protection/>
    </xf>
    <xf numFmtId="0" fontId="14" fillId="2" borderId="6" xfId="21" applyFont="1" applyFill="1" applyBorder="1" applyAlignment="1">
      <alignment horizontal="left" indent="3"/>
      <protection/>
    </xf>
    <xf numFmtId="0" fontId="14" fillId="2" borderId="7" xfId="21" applyFont="1" applyFill="1" applyBorder="1" applyAlignment="1">
      <alignment horizontal="left" indent="3"/>
      <protection/>
    </xf>
    <xf numFmtId="183" fontId="14" fillId="2" borderId="7" xfId="21" applyNumberFormat="1" applyFont="1" applyFill="1" applyBorder="1" applyAlignment="1">
      <alignment horizontal="center"/>
      <protection/>
    </xf>
    <xf numFmtId="183" fontId="14" fillId="2" borderId="1" xfId="21" applyNumberFormat="1" applyFont="1" applyFill="1" applyBorder="1" applyAlignment="1">
      <alignment horizontal="center"/>
      <protection/>
    </xf>
    <xf numFmtId="0" fontId="14" fillId="2" borderId="0" xfId="21" applyFont="1" applyFill="1" applyBorder="1" applyAlignment="1">
      <alignment horizontal="left" indent="3"/>
      <protection/>
    </xf>
    <xf numFmtId="183" fontId="14" fillId="2" borderId="0" xfId="21" applyNumberFormat="1" applyFont="1" applyFill="1" applyBorder="1" applyAlignment="1">
      <alignment horizontal="center"/>
      <protection/>
    </xf>
    <xf numFmtId="0" fontId="18" fillId="0" borderId="0" xfId="21" applyFont="1" applyBorder="1">
      <alignment/>
      <protection/>
    </xf>
    <xf numFmtId="0" fontId="14" fillId="0" borderId="0" xfId="21" applyFont="1">
      <alignment/>
      <protection/>
    </xf>
    <xf numFmtId="186" fontId="14" fillId="0" borderId="0" xfId="21" applyNumberFormat="1" applyFont="1">
      <alignment/>
      <protection/>
    </xf>
    <xf numFmtId="0" fontId="19" fillId="0" borderId="0" xfId="21" applyFont="1" applyAlignment="1">
      <alignment horizontal="right"/>
      <protection/>
    </xf>
    <xf numFmtId="0" fontId="19" fillId="0" borderId="0" xfId="21" applyFont="1" applyBorder="1" applyAlignment="1">
      <alignment horizontal="right"/>
      <protection/>
    </xf>
    <xf numFmtId="0" fontId="15" fillId="0" borderId="0" xfId="0" applyFont="1" applyFill="1" applyAlignment="1">
      <alignment horizontal="left"/>
    </xf>
    <xf numFmtId="0" fontId="15" fillId="0" borderId="0" xfId="0" applyFont="1" applyBorder="1" applyAlignment="1">
      <alignment/>
    </xf>
    <xf numFmtId="0" fontId="23" fillId="2" borderId="5" xfId="21" applyFont="1" applyFill="1" applyBorder="1">
      <alignment/>
      <protection/>
    </xf>
    <xf numFmtId="0" fontId="23" fillId="2" borderId="0" xfId="21" applyFont="1" applyFill="1" applyBorder="1">
      <alignment/>
      <protection/>
    </xf>
    <xf numFmtId="0" fontId="16" fillId="2" borderId="0" xfId="21" applyFont="1" applyFill="1" applyBorder="1" applyAlignment="1">
      <alignment horizontal="center"/>
      <protection/>
    </xf>
    <xf numFmtId="1" fontId="0" fillId="2" borderId="0" xfId="0" applyNumberFormat="1" applyFont="1" applyFill="1" applyBorder="1" applyAlignment="1">
      <alignment horizontal="center" vertical="center"/>
    </xf>
    <xf numFmtId="0" fontId="14" fillId="2" borderId="6" xfId="21" applyFont="1" applyFill="1" applyBorder="1" applyAlignment="1">
      <alignment horizontal="left" vertical="center"/>
      <protection/>
    </xf>
    <xf numFmtId="0" fontId="14" fillId="2" borderId="7" xfId="21" applyFont="1" applyFill="1" applyBorder="1" applyAlignment="1">
      <alignment horizontal="right" vertical="center"/>
      <protection/>
    </xf>
    <xf numFmtId="0" fontId="14" fillId="2" borderId="0" xfId="21" applyFont="1" applyFill="1" applyBorder="1" applyAlignment="1">
      <alignment horizontal="left" vertical="center"/>
      <protection/>
    </xf>
    <xf numFmtId="0" fontId="14" fillId="2" borderId="0" xfId="21" applyFont="1" applyFill="1" applyBorder="1" applyAlignment="1">
      <alignment horizontal="right" vertical="center"/>
      <protection/>
    </xf>
    <xf numFmtId="0" fontId="15" fillId="2" borderId="0" xfId="21" applyFont="1" applyFill="1" applyBorder="1" applyAlignment="1">
      <alignment horizontal="right"/>
      <protection/>
    </xf>
    <xf numFmtId="0" fontId="14" fillId="2" borderId="0" xfId="0" applyFont="1" applyFill="1" applyAlignment="1">
      <alignment/>
    </xf>
    <xf numFmtId="1" fontId="0" fillId="2" borderId="2" xfId="0" applyNumberFormat="1" applyFont="1" applyFill="1" applyBorder="1" applyAlignment="1">
      <alignment horizontal="center"/>
    </xf>
    <xf numFmtId="1" fontId="0" fillId="0" borderId="0" xfId="0" applyNumberFormat="1" applyFont="1" applyFill="1" applyBorder="1" applyAlignment="1">
      <alignment horizontal="center"/>
    </xf>
    <xf numFmtId="1" fontId="0" fillId="0" borderId="2" xfId="0" applyNumberFormat="1" applyFont="1" applyFill="1" applyBorder="1" applyAlignment="1">
      <alignment horizontal="center"/>
    </xf>
    <xf numFmtId="1" fontId="5" fillId="2" borderId="0" xfId="0" applyNumberFormat="1" applyFont="1" applyFill="1" applyBorder="1" applyAlignment="1">
      <alignment horizontal="center"/>
    </xf>
    <xf numFmtId="1" fontId="5" fillId="2" borderId="2" xfId="0" applyNumberFormat="1" applyFont="1" applyFill="1" applyBorder="1" applyAlignment="1">
      <alignment horizontal="center"/>
    </xf>
    <xf numFmtId="49" fontId="0" fillId="2" borderId="0" xfId="0" applyNumberFormat="1" applyFont="1" applyFill="1" applyBorder="1" applyAlignment="1">
      <alignment horizontal="center"/>
    </xf>
    <xf numFmtId="0" fontId="15" fillId="2" borderId="6" xfId="0" applyFont="1" applyFill="1" applyBorder="1" applyAlignment="1">
      <alignment horizontal="left" indent="1"/>
    </xf>
    <xf numFmtId="0" fontId="15" fillId="2" borderId="7" xfId="0" applyFont="1" applyFill="1" applyBorder="1" applyAlignment="1">
      <alignment horizontal="left" indent="1"/>
    </xf>
    <xf numFmtId="1" fontId="15" fillId="2" borderId="7" xfId="0" applyNumberFormat="1" applyFont="1" applyFill="1" applyBorder="1" applyAlignment="1">
      <alignment horizontal="right"/>
    </xf>
    <xf numFmtId="1" fontId="15" fillId="2" borderId="1" xfId="0" applyNumberFormat="1" applyFont="1" applyFill="1" applyBorder="1" applyAlignment="1">
      <alignment horizontal="right"/>
    </xf>
    <xf numFmtId="0" fontId="15" fillId="2" borderId="0" xfId="0" applyFont="1" applyFill="1" applyBorder="1" applyAlignment="1">
      <alignment horizontal="left" indent="1"/>
    </xf>
    <xf numFmtId="1" fontId="15" fillId="2" borderId="0" xfId="0" applyNumberFormat="1" applyFont="1" applyFill="1" applyBorder="1" applyAlignment="1">
      <alignment horizontal="right"/>
    </xf>
    <xf numFmtId="187" fontId="14" fillId="0" borderId="0" xfId="0" applyNumberFormat="1" applyFont="1" applyBorder="1" applyAlignment="1">
      <alignment/>
    </xf>
    <xf numFmtId="187" fontId="19" fillId="0" borderId="0" xfId="0" applyNumberFormat="1" applyFont="1" applyBorder="1" applyAlignment="1">
      <alignment/>
    </xf>
    <xf numFmtId="0" fontId="16" fillId="2" borderId="0" xfId="0" applyFont="1" applyFill="1" applyBorder="1" applyAlignment="1">
      <alignment horizontal="center" vertical="center"/>
    </xf>
    <xf numFmtId="1" fontId="5" fillId="2" borderId="9" xfId="0" applyNumberFormat="1" applyFont="1" applyFill="1" applyBorder="1" applyAlignment="1">
      <alignment horizontal="center"/>
    </xf>
    <xf numFmtId="1" fontId="14" fillId="2" borderId="7" xfId="0" applyNumberFormat="1" applyFont="1" applyFill="1" applyBorder="1" applyAlignment="1">
      <alignment horizontal="center"/>
    </xf>
    <xf numFmtId="1" fontId="14" fillId="2" borderId="1" xfId="0" applyNumberFormat="1" applyFont="1" applyFill="1" applyBorder="1" applyAlignment="1">
      <alignment horizontal="center"/>
    </xf>
    <xf numFmtId="0" fontId="0" fillId="0" borderId="5" xfId="0" applyFont="1" applyFill="1" applyBorder="1" applyAlignment="1">
      <alignment vertical="center"/>
    </xf>
    <xf numFmtId="0" fontId="17" fillId="0" borderId="0" xfId="0" applyFont="1" applyAlignment="1">
      <alignment horizontal="center"/>
    </xf>
    <xf numFmtId="0" fontId="14" fillId="0" borderId="0" xfId="0" applyFont="1" applyAlignment="1">
      <alignment horizontal="center"/>
    </xf>
    <xf numFmtId="0" fontId="1" fillId="0" borderId="0" xfId="0" applyFont="1" applyAlignment="1">
      <alignment/>
    </xf>
    <xf numFmtId="0" fontId="5" fillId="0" borderId="7" xfId="0" applyFont="1" applyFill="1" applyBorder="1" applyAlignment="1">
      <alignment horizontal="left"/>
    </xf>
    <xf numFmtId="1" fontId="0" fillId="0" borderId="0" xfId="0" applyNumberFormat="1" applyFont="1" applyAlignment="1">
      <alignment/>
    </xf>
    <xf numFmtId="1" fontId="17" fillId="0" borderId="0" xfId="0" applyNumberFormat="1" applyFont="1" applyAlignment="1">
      <alignment/>
    </xf>
    <xf numFmtId="0" fontId="18" fillId="0" borderId="0" xfId="0" applyFont="1" applyAlignment="1">
      <alignment/>
    </xf>
    <xf numFmtId="0" fontId="20" fillId="0" borderId="10" xfId="0" applyFont="1" applyFill="1" applyBorder="1" applyAlignment="1">
      <alignment/>
    </xf>
    <xf numFmtId="0" fontId="5" fillId="3" borderId="0" xfId="0" applyFont="1" applyFill="1" applyBorder="1" applyAlignment="1">
      <alignment horizontal="left" vertical="center" indent="1"/>
    </xf>
    <xf numFmtId="0" fontId="0" fillId="0" borderId="0" xfId="0" applyFont="1" applyAlignment="1">
      <alignment horizontal="left" indent="1"/>
    </xf>
    <xf numFmtId="0" fontId="18" fillId="2" borderId="0" xfId="0" applyFont="1" applyFill="1" applyBorder="1" applyAlignment="1">
      <alignment/>
    </xf>
    <xf numFmtId="0" fontId="4" fillId="0" borderId="11" xfId="0" applyFont="1" applyBorder="1" applyAlignment="1">
      <alignment horizontal="left" vertical="center"/>
    </xf>
    <xf numFmtId="0" fontId="0" fillId="0" borderId="0" xfId="0" applyFont="1" applyFill="1" applyAlignment="1">
      <alignment horizontal="left" vertical="center" indent="1"/>
    </xf>
    <xf numFmtId="0" fontId="0" fillId="0" borderId="5" xfId="21" applyFont="1" applyFill="1" applyBorder="1" applyAlignment="1">
      <alignment horizontal="left" vertical="center" indent="1"/>
      <protection/>
    </xf>
    <xf numFmtId="186" fontId="0" fillId="0" borderId="0" xfId="21" applyNumberFormat="1" applyFont="1" applyFill="1" applyBorder="1" applyAlignment="1">
      <alignment horizontal="center"/>
      <protection/>
    </xf>
    <xf numFmtId="186" fontId="0" fillId="0" borderId="2" xfId="21" applyNumberFormat="1" applyFont="1" applyFill="1" applyBorder="1" applyAlignment="1">
      <alignment horizontal="center"/>
      <protection/>
    </xf>
    <xf numFmtId="186" fontId="19" fillId="0" borderId="0" xfId="21" applyNumberFormat="1" applyFont="1" applyBorder="1" applyAlignment="1">
      <alignment horizontal="right"/>
      <protection/>
    </xf>
    <xf numFmtId="0" fontId="1" fillId="0" borderId="0" xfId="0" applyFont="1" applyFill="1" applyAlignment="1">
      <alignment horizontal="right"/>
    </xf>
    <xf numFmtId="1" fontId="0" fillId="2" borderId="2" xfId="22" applyNumberFormat="1" applyFont="1" applyFill="1" applyBorder="1" applyAlignment="1">
      <alignment horizontal="center" vertical="center"/>
    </xf>
    <xf numFmtId="1" fontId="0" fillId="0" borderId="0" xfId="22" applyNumberFormat="1" applyFont="1" applyFill="1" applyBorder="1" applyAlignment="1">
      <alignment horizontal="center" vertical="center"/>
    </xf>
    <xf numFmtId="1" fontId="0" fillId="0" borderId="2" xfId="22" applyNumberFormat="1" applyFont="1" applyFill="1" applyBorder="1" applyAlignment="1">
      <alignment horizontal="center" vertical="center"/>
    </xf>
    <xf numFmtId="0" fontId="18" fillId="0" borderId="0" xfId="0" applyFont="1" applyFill="1" applyAlignment="1">
      <alignment/>
    </xf>
    <xf numFmtId="186" fontId="5" fillId="0" borderId="2" xfId="0" applyNumberFormat="1" applyFont="1" applyFill="1" applyBorder="1" applyAlignment="1">
      <alignment horizontal="center"/>
    </xf>
    <xf numFmtId="186" fontId="0" fillId="0" borderId="2" xfId="0" applyNumberFormat="1" applyFont="1" applyFill="1" applyBorder="1" applyAlignment="1">
      <alignment horizontal="center"/>
    </xf>
    <xf numFmtId="186" fontId="0" fillId="0" borderId="2" xfId="0" applyNumberFormat="1" applyFont="1" applyFill="1" applyBorder="1" applyAlignment="1">
      <alignment horizontal="center" vertical="center"/>
    </xf>
    <xf numFmtId="0" fontId="15" fillId="0" borderId="0" xfId="21" applyFont="1" applyFill="1" applyBorder="1" applyAlignment="1">
      <alignment horizontal="center"/>
      <protection/>
    </xf>
    <xf numFmtId="0" fontId="15" fillId="0" borderId="2" xfId="21" applyFont="1" applyFill="1" applyBorder="1" applyAlignment="1">
      <alignment horizontal="center"/>
      <protection/>
    </xf>
    <xf numFmtId="0" fontId="5" fillId="2" borderId="5" xfId="21" applyFont="1" applyFill="1" applyBorder="1" applyAlignment="1">
      <alignment horizontal="left" indent="3"/>
      <protection/>
    </xf>
    <xf numFmtId="0" fontId="5" fillId="2" borderId="5" xfId="21" applyFont="1" applyFill="1" applyBorder="1" applyAlignment="1">
      <alignment horizontal="left" indent="2"/>
      <protection/>
    </xf>
    <xf numFmtId="186" fontId="5" fillId="2" borderId="0" xfId="21" applyNumberFormat="1" applyFont="1" applyFill="1" applyBorder="1" applyAlignment="1">
      <alignment horizontal="center"/>
      <protection/>
    </xf>
    <xf numFmtId="186" fontId="5" fillId="0" borderId="0" xfId="21" applyNumberFormat="1" applyFont="1" applyFill="1" applyBorder="1" applyAlignment="1">
      <alignment horizontal="center"/>
      <protection/>
    </xf>
    <xf numFmtId="186" fontId="5" fillId="0" borderId="2" xfId="21" applyNumberFormat="1" applyFont="1" applyFill="1" applyBorder="1" applyAlignment="1">
      <alignment horizontal="center"/>
      <protection/>
    </xf>
    <xf numFmtId="1" fontId="0" fillId="0" borderId="2" xfId="0" applyNumberFormat="1" applyFont="1" applyFill="1" applyBorder="1" applyAlignment="1">
      <alignment horizontal="center" vertical="center"/>
    </xf>
    <xf numFmtId="1" fontId="0" fillId="0" borderId="0" xfId="21" applyNumberFormat="1" applyFont="1" applyFill="1" applyBorder="1" applyAlignment="1">
      <alignment horizontal="center"/>
      <protection/>
    </xf>
    <xf numFmtId="1" fontId="0" fillId="0" borderId="2" xfId="21" applyNumberFormat="1" applyFont="1" applyFill="1" applyBorder="1" applyAlignment="1">
      <alignment horizontal="center"/>
      <protection/>
    </xf>
    <xf numFmtId="1" fontId="0" fillId="2" borderId="0" xfId="21" applyNumberFormat="1" applyFont="1" applyFill="1" applyBorder="1" applyAlignment="1">
      <alignment horizontal="center"/>
      <protection/>
    </xf>
    <xf numFmtId="1" fontId="0" fillId="2" borderId="2" xfId="21" applyNumberFormat="1" applyFont="1" applyFill="1" applyBorder="1" applyAlignment="1">
      <alignment horizontal="center"/>
      <protection/>
    </xf>
    <xf numFmtId="0" fontId="18" fillId="0" borderId="0" xfId="21" applyFont="1" applyFill="1" applyBorder="1">
      <alignment/>
      <protection/>
    </xf>
    <xf numFmtId="0" fontId="14" fillId="0" borderId="0" xfId="21" applyFont="1" applyFill="1" applyBorder="1" applyAlignment="1">
      <alignment horizontal="right" vertical="center"/>
      <protection/>
    </xf>
    <xf numFmtId="0" fontId="0" fillId="0" borderId="12" xfId="0" applyBorder="1" applyAlignment="1">
      <alignment/>
    </xf>
    <xf numFmtId="0" fontId="16" fillId="2" borderId="2" xfId="21" applyFont="1" applyFill="1" applyBorder="1" applyAlignment="1">
      <alignment horizontal="center"/>
      <protection/>
    </xf>
    <xf numFmtId="0" fontId="16" fillId="4" borderId="13" xfId="21" applyFont="1" applyFill="1" applyBorder="1" applyAlignment="1">
      <alignment horizontal="center"/>
      <protection/>
    </xf>
    <xf numFmtId="0" fontId="16" fillId="4" borderId="14" xfId="21" applyFont="1" applyFill="1" applyBorder="1" applyAlignment="1">
      <alignment horizontal="center"/>
      <protection/>
    </xf>
    <xf numFmtId="0" fontId="32" fillId="3" borderId="15" xfId="21" applyFont="1" applyFill="1" applyBorder="1">
      <alignment/>
      <protection/>
    </xf>
    <xf numFmtId="0" fontId="32" fillId="3" borderId="16" xfId="21" applyFont="1" applyFill="1" applyBorder="1">
      <alignment/>
      <protection/>
    </xf>
    <xf numFmtId="0" fontId="15" fillId="2" borderId="0" xfId="0" applyFont="1" applyFill="1" applyBorder="1" applyAlignment="1">
      <alignment horizontal="right"/>
    </xf>
    <xf numFmtId="0" fontId="15" fillId="2" borderId="2" xfId="0" applyFont="1" applyFill="1" applyBorder="1" applyAlignment="1">
      <alignment horizontal="right"/>
    </xf>
    <xf numFmtId="0" fontId="14" fillId="3" borderId="15" xfId="0" applyFont="1" applyFill="1" applyBorder="1" applyAlignment="1">
      <alignment/>
    </xf>
    <xf numFmtId="0" fontId="15" fillId="3" borderId="16" xfId="0" applyFont="1" applyFill="1" applyBorder="1" applyAlignment="1">
      <alignment horizontal="right"/>
    </xf>
    <xf numFmtId="0" fontId="16" fillId="4" borderId="13" xfId="0" applyFont="1" applyFill="1" applyBorder="1" applyAlignment="1">
      <alignment horizontal="center"/>
    </xf>
    <xf numFmtId="0" fontId="16" fillId="4" borderId="14" xfId="0" applyFont="1" applyFill="1" applyBorder="1" applyAlignment="1">
      <alignment horizontal="center"/>
    </xf>
    <xf numFmtId="0" fontId="16" fillId="3" borderId="15" xfId="0" applyFont="1" applyFill="1" applyBorder="1" applyAlignment="1">
      <alignment/>
    </xf>
    <xf numFmtId="0" fontId="23" fillId="3" borderId="16" xfId="0" applyFont="1" applyFill="1" applyBorder="1" applyAlignment="1">
      <alignment/>
    </xf>
    <xf numFmtId="0" fontId="16" fillId="3" borderId="16" xfId="0" applyFont="1" applyFill="1" applyBorder="1" applyAlignment="1">
      <alignment horizontal="right"/>
    </xf>
    <xf numFmtId="0" fontId="16" fillId="2" borderId="2" xfId="0" applyFont="1" applyFill="1" applyBorder="1" applyAlignment="1">
      <alignment horizontal="center" vertical="center"/>
    </xf>
    <xf numFmtId="0" fontId="23" fillId="3" borderId="15" xfId="0" applyFont="1" applyFill="1" applyBorder="1" applyAlignment="1">
      <alignment/>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3" fontId="15" fillId="2" borderId="2" xfId="0" applyNumberFormat="1" applyFont="1" applyFill="1" applyBorder="1" applyAlignment="1">
      <alignment horizontal="center"/>
    </xf>
    <xf numFmtId="0" fontId="23" fillId="3" borderId="15" xfId="0" applyFont="1" applyFill="1" applyBorder="1" applyAlignment="1">
      <alignment horizontal="center"/>
    </xf>
    <xf numFmtId="3" fontId="14" fillId="2" borderId="2" xfId="0" applyNumberFormat="1" applyFont="1" applyFill="1" applyBorder="1" applyAlignment="1">
      <alignment horizontal="center"/>
    </xf>
    <xf numFmtId="184" fontId="14" fillId="2" borderId="2" xfId="0" applyNumberFormat="1" applyFont="1" applyFill="1" applyBorder="1" applyAlignment="1">
      <alignment horizontal="center" vertical="center"/>
    </xf>
    <xf numFmtId="0" fontId="15" fillId="3" borderId="15" xfId="0" applyFont="1" applyFill="1" applyBorder="1" applyAlignment="1">
      <alignment/>
    </xf>
    <xf numFmtId="0" fontId="14" fillId="3" borderId="16" xfId="0" applyFont="1" applyFill="1" applyBorder="1" applyAlignment="1">
      <alignment/>
    </xf>
    <xf numFmtId="0" fontId="16" fillId="4" borderId="13" xfId="0" applyFont="1" applyFill="1" applyBorder="1" applyAlignment="1" quotePrefix="1">
      <alignment horizontal="center"/>
    </xf>
    <xf numFmtId="0" fontId="23" fillId="3" borderId="15" xfId="21" applyFont="1" applyFill="1" applyBorder="1">
      <alignment/>
      <protection/>
    </xf>
    <xf numFmtId="0" fontId="23" fillId="3" borderId="16" xfId="21" applyFont="1" applyFill="1" applyBorder="1">
      <alignment/>
      <protection/>
    </xf>
    <xf numFmtId="0" fontId="16" fillId="4" borderId="13" xfId="21" applyNumberFormat="1" applyFont="1" applyFill="1" applyBorder="1" applyAlignment="1" quotePrefix="1">
      <alignment horizontal="center"/>
      <protection/>
    </xf>
    <xf numFmtId="0" fontId="23" fillId="4" borderId="15" xfId="21" applyFont="1" applyFill="1" applyBorder="1">
      <alignment/>
      <protection/>
    </xf>
    <xf numFmtId="0" fontId="23" fillId="4" borderId="16" xfId="21" applyFont="1" applyFill="1" applyBorder="1">
      <alignment/>
      <protection/>
    </xf>
    <xf numFmtId="0" fontId="23" fillId="4" borderId="15" xfId="0" applyFont="1" applyFill="1" applyBorder="1" applyAlignment="1">
      <alignment/>
    </xf>
    <xf numFmtId="0" fontId="23" fillId="4" borderId="16" xfId="0" applyFont="1" applyFill="1" applyBorder="1" applyAlignment="1">
      <alignment/>
    </xf>
    <xf numFmtId="0" fontId="16" fillId="4" borderId="15" xfId="0" applyFont="1" applyFill="1" applyBorder="1" applyAlignment="1">
      <alignment/>
    </xf>
    <xf numFmtId="0" fontId="16" fillId="4" borderId="16" xfId="0" applyFont="1" applyFill="1" applyBorder="1" applyAlignment="1">
      <alignment horizontal="center"/>
    </xf>
    <xf numFmtId="0" fontId="16" fillId="4" borderId="16" xfId="0" applyFont="1" applyFill="1" applyBorder="1" applyAlignment="1">
      <alignment/>
    </xf>
    <xf numFmtId="0" fontId="14" fillId="0" borderId="17" xfId="0" applyFont="1" applyFill="1" applyBorder="1" applyAlignment="1">
      <alignment/>
    </xf>
    <xf numFmtId="0" fontId="14" fillId="4" borderId="15" xfId="0" applyFont="1" applyFill="1" applyBorder="1" applyAlignment="1">
      <alignment/>
    </xf>
    <xf numFmtId="0" fontId="15" fillId="4" borderId="16" xfId="0" applyFont="1" applyFill="1" applyBorder="1" applyAlignment="1">
      <alignment horizontal="right"/>
    </xf>
    <xf numFmtId="0" fontId="0" fillId="0" borderId="0" xfId="0" applyFont="1" applyAlignment="1">
      <alignment horizontal="left" vertical="center" wrapText="1"/>
    </xf>
    <xf numFmtId="0" fontId="6" fillId="0" borderId="0" xfId="0" applyFont="1" applyBorder="1" applyAlignment="1" applyProtection="1">
      <alignment horizontal="left" vertical="center"/>
      <protection hidden="1"/>
    </xf>
    <xf numFmtId="0" fontId="6" fillId="0" borderId="0" xfId="2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7" fillId="0" borderId="0" xfId="20" applyBorder="1" applyAlignment="1" applyProtection="1">
      <alignment horizontal="left" vertical="center"/>
      <protection hidden="1"/>
    </xf>
    <xf numFmtId="0" fontId="0" fillId="0" borderId="0" xfId="19" applyAlignment="1">
      <alignment/>
    </xf>
    <xf numFmtId="0" fontId="5" fillId="3" borderId="5" xfId="0" applyFont="1" applyFill="1" applyBorder="1" applyAlignment="1">
      <alignment horizontal="left" wrapText="1" indent="1"/>
    </xf>
    <xf numFmtId="0" fontId="0" fillId="3" borderId="0" xfId="0" applyFont="1" applyFill="1" applyAlignment="1">
      <alignment horizontal="left" wrapText="1" indent="1"/>
    </xf>
    <xf numFmtId="0" fontId="0" fillId="0" borderId="5" xfId="0" applyFont="1" applyFill="1" applyBorder="1" applyAlignment="1">
      <alignment horizontal="left" vertical="center" wrapText="1" indent="1"/>
    </xf>
    <xf numFmtId="0" fontId="0" fillId="0" borderId="0" xfId="0" applyFont="1" applyFill="1" applyAlignment="1">
      <alignment horizontal="left" vertical="center" wrapText="1" indent="1"/>
    </xf>
    <xf numFmtId="0" fontId="18" fillId="0" borderId="0" xfId="0" applyFont="1" applyBorder="1" applyAlignment="1">
      <alignment horizontal="left" wrapText="1"/>
    </xf>
    <xf numFmtId="0" fontId="0" fillId="0" borderId="0" xfId="0" applyFont="1" applyFill="1" applyBorder="1" applyAlignment="1">
      <alignment horizontal="left" vertical="center" wrapText="1" indent="1"/>
    </xf>
    <xf numFmtId="0" fontId="5" fillId="3" borderId="5" xfId="0" applyFont="1" applyFill="1" applyBorder="1" applyAlignment="1">
      <alignment horizontal="left" vertical="top" wrapText="1" indent="1"/>
    </xf>
    <xf numFmtId="0" fontId="0" fillId="3" borderId="0" xfId="0" applyFont="1" applyFill="1" applyAlignment="1">
      <alignment horizontal="left" vertical="top" wrapText="1" indent="1"/>
    </xf>
    <xf numFmtId="0" fontId="14" fillId="2" borderId="6" xfId="0" applyFont="1" applyFill="1" applyBorder="1" applyAlignment="1">
      <alignment horizontal="left" wrapText="1" indent="3"/>
    </xf>
    <xf numFmtId="0" fontId="14" fillId="2" borderId="7" xfId="0" applyFont="1" applyFill="1" applyBorder="1" applyAlignment="1">
      <alignment horizontal="left" wrapText="1" indent="3"/>
    </xf>
    <xf numFmtId="0" fontId="21" fillId="0" borderId="0" xfId="0" applyFont="1" applyBorder="1" applyAlignment="1">
      <alignment horizontal="left" wrapText="1"/>
    </xf>
    <xf numFmtId="0" fontId="18" fillId="0" borderId="0" xfId="0" applyFont="1" applyAlignment="1">
      <alignment horizontal="left" wrapText="1"/>
    </xf>
    <xf numFmtId="3" fontId="0" fillId="0" borderId="5"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5" xfId="21" applyFont="1" applyFill="1" applyBorder="1" applyAlignment="1">
      <alignment horizontal="left" vertical="center" wrapText="1" indent="1"/>
      <protection/>
    </xf>
    <xf numFmtId="0" fontId="0" fillId="0" borderId="0" xfId="0" applyFont="1" applyFill="1" applyAlignment="1">
      <alignment horizontal="left" vertical="center" indent="1"/>
    </xf>
    <xf numFmtId="0" fontId="0" fillId="2" borderId="5" xfId="0" applyFont="1" applyFill="1" applyBorder="1" applyAlignment="1">
      <alignment horizontal="left" wrapText="1" indent="1"/>
    </xf>
    <xf numFmtId="0" fontId="0" fillId="0" borderId="0" xfId="0" applyFont="1" applyAlignment="1">
      <alignment horizontal="left" wrapText="1" indent="1"/>
    </xf>
    <xf numFmtId="0" fontId="18" fillId="0" borderId="0" xfId="21" applyFont="1" applyBorder="1" applyAlignment="1">
      <alignment horizontal="left" vertical="center" wrapText="1"/>
      <protection/>
    </xf>
    <xf numFmtId="0" fontId="0" fillId="0" borderId="0" xfId="0" applyFont="1" applyBorder="1" applyAlignment="1">
      <alignment horizontal="left" vertical="center" wrapText="1"/>
    </xf>
    <xf numFmtId="0" fontId="0" fillId="2" borderId="5" xfId="0" applyFont="1" applyFill="1" applyBorder="1" applyAlignment="1">
      <alignment horizontal="left" vertical="center" wrapText="1" indent="1"/>
    </xf>
    <xf numFmtId="0" fontId="0" fillId="0" borderId="0" xfId="0" applyFont="1" applyAlignment="1">
      <alignment horizontal="left" vertical="center" wrapText="1" indent="1"/>
    </xf>
    <xf numFmtId="0" fontId="0" fillId="0" borderId="0" xfId="0" applyFont="1" applyBorder="1" applyAlignment="1">
      <alignment horizontal="left" wrapText="1" indent="1"/>
    </xf>
    <xf numFmtId="0" fontId="0" fillId="2" borderId="5" xfId="0" applyFont="1" applyFill="1" applyBorder="1" applyAlignment="1">
      <alignment horizontal="left" vertical="top" indent="1"/>
    </xf>
    <xf numFmtId="0" fontId="0" fillId="0" borderId="0" xfId="0" applyFont="1" applyAlignment="1">
      <alignment horizontal="left" vertical="top" indent="1"/>
    </xf>
    <xf numFmtId="0" fontId="18" fillId="0" borderId="0" xfId="21" applyFont="1" applyFill="1" applyBorder="1" applyAlignment="1">
      <alignment horizontal="left" vertical="center" wrapText="1"/>
      <protection/>
    </xf>
    <xf numFmtId="0" fontId="0" fillId="2" borderId="5" xfId="0" applyFont="1" applyFill="1" applyBorder="1" applyAlignment="1">
      <alignment horizontal="left" wrapText="1" indent="3"/>
    </xf>
    <xf numFmtId="0" fontId="0" fillId="0" borderId="0" xfId="0" applyFont="1" applyBorder="1" applyAlignment="1">
      <alignment horizontal="left" wrapText="1" indent="3"/>
    </xf>
    <xf numFmtId="0" fontId="0" fillId="2" borderId="5" xfId="21" applyFont="1" applyFill="1" applyBorder="1" applyAlignment="1">
      <alignment horizontal="left" vertical="center" wrapText="1" indent="1"/>
      <protection/>
    </xf>
    <xf numFmtId="0" fontId="0" fillId="0" borderId="0" xfId="0" applyFont="1" applyAlignment="1">
      <alignment horizontal="left" vertical="center" indent="1"/>
    </xf>
    <xf numFmtId="0" fontId="5" fillId="3" borderId="5" xfId="0" applyFont="1" applyFill="1" applyBorder="1" applyAlignment="1">
      <alignment horizontal="left" vertical="center" wrapText="1" indent="1"/>
    </xf>
    <xf numFmtId="0" fontId="0" fillId="3" borderId="0" xfId="0" applyFont="1" applyFill="1" applyAlignment="1">
      <alignment horizontal="left" vertical="center" wrapText="1" indent="1"/>
    </xf>
    <xf numFmtId="0" fontId="0" fillId="0" borderId="0" xfId="0" applyAlignment="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Clien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561975</xdr:colOff>
      <xdr:row>0</xdr:row>
      <xdr:rowOff>1152525</xdr:rowOff>
    </xdr:to>
    <xdr:pic>
      <xdr:nvPicPr>
        <xdr:cNvPr id="1" name="Picture 1"/>
        <xdr:cNvPicPr preferRelativeResize="1">
          <a:picLocks noChangeAspect="1"/>
        </xdr:cNvPicPr>
      </xdr:nvPicPr>
      <xdr:blipFill>
        <a:blip r:embed="rId1"/>
        <a:stretch>
          <a:fillRect/>
        </a:stretch>
      </xdr:blipFill>
      <xdr:spPr>
        <a:xfrm>
          <a:off x="0" y="0"/>
          <a:ext cx="68103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533400</xdr:colOff>
      <xdr:row>0</xdr:row>
      <xdr:rowOff>1152525</xdr:rowOff>
    </xdr:to>
    <xdr:pic>
      <xdr:nvPicPr>
        <xdr:cNvPr id="1" name="Picture 1"/>
        <xdr:cNvPicPr preferRelativeResize="1">
          <a:picLocks noChangeAspect="1"/>
        </xdr:cNvPicPr>
      </xdr:nvPicPr>
      <xdr:blipFill>
        <a:blip r:embed="rId1"/>
        <a:stretch>
          <a:fillRect/>
        </a:stretch>
      </xdr:blipFill>
      <xdr:spPr>
        <a:xfrm>
          <a:off x="0" y="0"/>
          <a:ext cx="67818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0"/>
  </sheetPr>
  <dimension ref="A1:O52"/>
  <sheetViews>
    <sheetView showGridLines="0" showRowColHeaders="0" tabSelected="1" workbookViewId="0" topLeftCell="A1">
      <selection activeCell="A5" sqref="A5"/>
    </sheetView>
  </sheetViews>
  <sheetFormatPr defaultColWidth="9.140625" defaultRowHeight="12.75"/>
  <cols>
    <col min="1" max="1" width="5.57421875" style="0" customWidth="1"/>
    <col min="2" max="2" width="3.57421875" style="0" customWidth="1"/>
    <col min="3" max="3" width="11.421875" style="0" customWidth="1"/>
  </cols>
  <sheetData>
    <row r="1" spans="14:15" ht="93" customHeight="1">
      <c r="N1" s="2"/>
      <c r="O1" s="2"/>
    </row>
    <row r="2" spans="1:15" ht="30" customHeight="1">
      <c r="A2" s="359"/>
      <c r="B2" s="359"/>
      <c r="C2" s="359"/>
      <c r="D2" s="359"/>
      <c r="E2" s="359"/>
      <c r="F2" s="359"/>
      <c r="G2" s="359"/>
      <c r="H2" s="359"/>
      <c r="I2" s="359"/>
      <c r="J2" s="359"/>
      <c r="K2" s="359"/>
      <c r="L2" s="359"/>
      <c r="M2" s="359"/>
      <c r="N2" s="359"/>
      <c r="O2" s="2"/>
    </row>
    <row r="3" spans="1:15" ht="15.75">
      <c r="A3" s="19"/>
      <c r="B3" s="19"/>
      <c r="C3" s="20" t="s">
        <v>258</v>
      </c>
      <c r="D3" s="19"/>
      <c r="E3" s="19"/>
      <c r="F3" s="19"/>
      <c r="G3" s="19"/>
      <c r="H3" s="19"/>
      <c r="I3" s="19"/>
      <c r="J3" s="19"/>
      <c r="K3" s="19"/>
      <c r="L3" s="19"/>
      <c r="M3" s="19"/>
      <c r="N3" s="19"/>
      <c r="O3" s="2"/>
    </row>
    <row r="4" spans="2:15" ht="15" customHeight="1">
      <c r="B4" s="2"/>
      <c r="C4" s="2"/>
      <c r="D4" s="2"/>
      <c r="E4" s="2"/>
      <c r="F4" s="2"/>
      <c r="G4" s="2"/>
      <c r="H4" s="2"/>
      <c r="I4" s="2"/>
      <c r="J4" s="2"/>
      <c r="K4" s="2"/>
      <c r="L4" s="2"/>
      <c r="M4" s="2"/>
      <c r="N4" s="2"/>
      <c r="O4" s="2"/>
    </row>
    <row r="5" spans="1:15" ht="20.25" customHeight="1">
      <c r="A5" s="403"/>
      <c r="B5" s="2"/>
      <c r="C5" s="3" t="s">
        <v>292</v>
      </c>
      <c r="D5" s="2"/>
      <c r="E5" s="2"/>
      <c r="F5" s="2"/>
      <c r="G5" s="2"/>
      <c r="H5" s="2"/>
      <c r="I5" s="2"/>
      <c r="J5" s="2"/>
      <c r="K5" s="2"/>
      <c r="L5" s="2"/>
      <c r="M5" s="2"/>
      <c r="N5" s="2"/>
      <c r="O5" s="2"/>
    </row>
    <row r="6" spans="2:15" ht="19.5" customHeight="1">
      <c r="B6" s="2"/>
      <c r="C6" s="2"/>
      <c r="D6" s="2"/>
      <c r="E6" s="2"/>
      <c r="F6" s="2"/>
      <c r="G6" s="2"/>
      <c r="H6" s="2"/>
      <c r="I6" s="2"/>
      <c r="J6" s="2"/>
      <c r="K6" s="2"/>
      <c r="L6" s="2"/>
      <c r="M6" s="2"/>
      <c r="N6" s="2"/>
      <c r="O6" s="2"/>
    </row>
    <row r="7" spans="2:15" ht="19.5" customHeight="1">
      <c r="B7" s="2"/>
      <c r="C7" s="399" t="str">
        <f>'Dados Estatísticos'!B6</f>
        <v>1.  </v>
      </c>
      <c r="D7" s="400" t="str">
        <f>'Dados Estatísticos'!C6</f>
        <v>SERVIÇO TELEFÓNICO FIXO</v>
      </c>
      <c r="E7" s="6"/>
      <c r="F7" s="4"/>
      <c r="G7" s="4"/>
      <c r="H7" s="4"/>
      <c r="I7" s="2"/>
      <c r="J7" s="4"/>
      <c r="K7" s="2"/>
      <c r="L7" s="2"/>
      <c r="M7" s="2"/>
      <c r="N7" s="2"/>
      <c r="O7" s="2"/>
    </row>
    <row r="8" spans="2:15" ht="19.5" customHeight="1">
      <c r="B8" s="2"/>
      <c r="C8" s="399" t="str">
        <f>'Dados Estatísticos'!B8</f>
        <v>1.1  </v>
      </c>
      <c r="D8" s="400" t="str">
        <f>'Dados Estatísticos'!C8</f>
        <v>Prestadores</v>
      </c>
      <c r="E8" s="4"/>
      <c r="F8" s="4"/>
      <c r="G8" s="4"/>
      <c r="H8" s="4"/>
      <c r="I8" s="4"/>
      <c r="J8" s="4"/>
      <c r="K8" s="2"/>
      <c r="L8" s="2"/>
      <c r="M8" s="2"/>
      <c r="N8" s="2"/>
      <c r="O8" s="2"/>
    </row>
    <row r="9" spans="2:15" ht="15" customHeight="1">
      <c r="B9" s="2"/>
      <c r="C9" s="401" t="str">
        <f>'Dados Estatísticos'!B10</f>
        <v>Tabela I.1 </v>
      </c>
      <c r="D9" s="402" t="str">
        <f>'Dados Estatísticos'!C10</f>
        <v>Número de prestadores em actividade</v>
      </c>
      <c r="E9" s="5"/>
      <c r="F9" s="5"/>
      <c r="G9" s="4"/>
      <c r="H9" s="4"/>
      <c r="I9" s="4"/>
      <c r="J9" s="4"/>
      <c r="K9" s="2"/>
      <c r="L9" s="2"/>
      <c r="M9" s="2"/>
      <c r="N9" s="2"/>
      <c r="O9" s="2"/>
    </row>
    <row r="10" spans="2:15" ht="19.5" customHeight="1">
      <c r="B10" s="2"/>
      <c r="C10" s="399" t="str">
        <f>'Dados Estatísticos'!B29</f>
        <v>1.2</v>
      </c>
      <c r="D10" s="400" t="str">
        <f>'Dados Estatísticos'!C29</f>
        <v>Acessos Telefónicos</v>
      </c>
      <c r="E10" s="6"/>
      <c r="F10" s="4"/>
      <c r="G10" s="4"/>
      <c r="H10" s="4"/>
      <c r="I10" s="4"/>
      <c r="J10" s="4"/>
      <c r="K10" s="2"/>
      <c r="L10" s="2"/>
      <c r="M10" s="2"/>
      <c r="N10" s="2"/>
      <c r="O10" s="2"/>
    </row>
    <row r="11" spans="2:15" ht="15" customHeight="1">
      <c r="B11" s="2"/>
      <c r="C11" s="401" t="str">
        <f>'Dados Estatísticos'!B31</f>
        <v>Tabela I.2</v>
      </c>
      <c r="D11" s="402" t="str">
        <f>'Dados Estatísticos'!C31</f>
        <v>Número de acessos telefónicos principais</v>
      </c>
      <c r="E11" s="5"/>
      <c r="F11" s="5"/>
      <c r="G11" s="5"/>
      <c r="H11" s="4"/>
      <c r="I11" s="4"/>
      <c r="J11" s="4"/>
      <c r="K11" s="2"/>
      <c r="L11" s="2"/>
      <c r="M11" s="2"/>
      <c r="N11" s="2"/>
      <c r="O11" s="2"/>
    </row>
    <row r="12" spans="2:15" ht="15" customHeight="1">
      <c r="B12" s="2"/>
      <c r="C12" s="401" t="str">
        <f>'Dados Estatísticos'!B56</f>
        <v>Tabela I.3</v>
      </c>
      <c r="D12" s="402" t="str">
        <f>'Dados Estatísticos'!C56</f>
        <v>Número de postos públicos de acesso telefónico</v>
      </c>
      <c r="E12" s="5"/>
      <c r="F12" s="5"/>
      <c r="G12" s="5"/>
      <c r="H12" s="4"/>
      <c r="I12" s="4"/>
      <c r="J12" s="4"/>
      <c r="K12" s="2"/>
      <c r="L12" s="2"/>
      <c r="M12" s="2"/>
      <c r="N12" s="2"/>
      <c r="O12" s="2"/>
    </row>
    <row r="13" spans="2:15" ht="15" customHeight="1">
      <c r="B13" s="2"/>
      <c r="C13" s="401" t="str">
        <f>'Dados Estatísticos'!B72</f>
        <v>Tabela I.4</v>
      </c>
      <c r="D13" s="402" t="str">
        <f>'Dados Estatísticos'!C72</f>
        <v>Taxa de penetração de acessos telefónicos</v>
      </c>
      <c r="E13" s="5"/>
      <c r="F13" s="5"/>
      <c r="G13" s="5"/>
      <c r="H13" s="4"/>
      <c r="I13" s="4"/>
      <c r="J13" s="4"/>
      <c r="K13" s="2"/>
      <c r="L13" s="2"/>
      <c r="M13" s="2"/>
      <c r="N13" s="2"/>
      <c r="O13" s="2"/>
    </row>
    <row r="14" spans="2:15" ht="15" customHeight="1">
      <c r="B14" s="2"/>
      <c r="C14" s="401" t="str">
        <f>'Dados Estatísticos'!B84</f>
        <v>Tabela I.5 </v>
      </c>
      <c r="D14" s="402" t="str">
        <f>'Dados Estatísticos'!C84</f>
        <v>Taxa de penetração de acessos telefónicos na União Europeia</v>
      </c>
      <c r="E14" s="5"/>
      <c r="F14" s="5"/>
      <c r="G14" s="5"/>
      <c r="H14" s="5"/>
      <c r="I14" s="4"/>
      <c r="J14" s="4"/>
      <c r="K14" s="2"/>
      <c r="L14" s="2"/>
      <c r="M14" s="2"/>
      <c r="N14" s="2"/>
      <c r="O14" s="2"/>
    </row>
    <row r="15" spans="2:15" ht="19.5" customHeight="1">
      <c r="B15" s="2"/>
      <c r="C15" s="399" t="str">
        <f>'Dados Estatísticos'!B123</f>
        <v>1.3</v>
      </c>
      <c r="D15" s="400" t="str">
        <f>'Dados Estatísticos'!C123</f>
        <v>Clientes</v>
      </c>
      <c r="E15" s="4"/>
      <c r="F15" s="4"/>
      <c r="G15" s="4"/>
      <c r="H15" s="4"/>
      <c r="I15" s="4"/>
      <c r="J15" s="4"/>
      <c r="K15" s="2"/>
      <c r="L15" s="2"/>
      <c r="M15" s="2"/>
      <c r="N15" s="2"/>
      <c r="O15" s="2"/>
    </row>
    <row r="16" spans="2:15" ht="15" customHeight="1">
      <c r="B16" s="2"/>
      <c r="C16" s="401" t="str">
        <f>'Dados Estatísticos'!B125</f>
        <v>Tabela  I.6</v>
      </c>
      <c r="D16" s="402" t="str">
        <f>'Dados Estatísticos'!C125</f>
        <v>Número de clientes de acesso telefónico</v>
      </c>
      <c r="E16" s="5"/>
      <c r="F16" s="5"/>
      <c r="G16" s="5"/>
      <c r="H16" s="4"/>
      <c r="I16" s="4"/>
      <c r="J16" s="4"/>
      <c r="K16" s="2"/>
      <c r="L16" s="2"/>
      <c r="M16" s="2"/>
      <c r="N16" s="2"/>
      <c r="O16" s="2"/>
    </row>
    <row r="17" spans="2:15" ht="19.5" customHeight="1">
      <c r="B17" s="2"/>
      <c r="C17" s="399" t="str">
        <f>'Dados Estatísticos'!B141</f>
        <v>1.4</v>
      </c>
      <c r="D17" s="400" t="str">
        <f>'Dados Estatísticos'!C141</f>
        <v>Tráfego Telefónico</v>
      </c>
      <c r="E17" s="6"/>
      <c r="F17" s="4"/>
      <c r="G17" s="4"/>
      <c r="H17" s="4"/>
      <c r="I17" s="4"/>
      <c r="J17" s="4"/>
      <c r="K17" s="2"/>
      <c r="L17" s="2"/>
      <c r="M17" s="2"/>
      <c r="N17" s="2"/>
      <c r="O17" s="2"/>
    </row>
    <row r="18" spans="2:15" ht="15" customHeight="1">
      <c r="B18" s="2"/>
      <c r="C18" s="401" t="str">
        <f>'Dados Estatísticos'!B143</f>
        <v>Tabela I.7</v>
      </c>
      <c r="D18" s="402" t="str">
        <f>'Dados Estatísticos'!C143</f>
        <v>Tráfego: Minutos originados na rede fixa</v>
      </c>
      <c r="E18" s="5"/>
      <c r="F18" s="5"/>
      <c r="G18" s="5"/>
      <c r="H18" s="4"/>
      <c r="I18" s="4"/>
      <c r="J18" s="4"/>
      <c r="K18" s="2"/>
      <c r="L18" s="2"/>
      <c r="M18" s="2"/>
      <c r="N18" s="2"/>
      <c r="O18" s="2"/>
    </row>
    <row r="19" spans="2:15" ht="19.5" customHeight="1">
      <c r="B19" s="2"/>
      <c r="C19" s="399" t="str">
        <f>'Dados Estatísticos'!B168</f>
        <v>2.  </v>
      </c>
      <c r="D19" s="400" t="str">
        <f>'Dados Estatísticos'!C168</f>
        <v>SERVIÇO TELEFÓNICO MÓVEL</v>
      </c>
      <c r="E19" s="6"/>
      <c r="F19" s="6"/>
      <c r="G19" s="4"/>
      <c r="H19" s="4"/>
      <c r="I19" s="4"/>
      <c r="J19" s="4"/>
      <c r="K19" s="2"/>
      <c r="L19" s="2"/>
      <c r="M19" s="2"/>
      <c r="N19" s="2"/>
      <c r="O19" s="2"/>
    </row>
    <row r="20" spans="2:15" ht="19.5" customHeight="1">
      <c r="B20" s="2"/>
      <c r="C20" s="399" t="str">
        <f>'Dados Estatísticos'!B170</f>
        <v>2.1 </v>
      </c>
      <c r="D20" s="400" t="str">
        <f>'Dados Estatísticos'!C170</f>
        <v>Prestadores</v>
      </c>
      <c r="E20" s="4"/>
      <c r="F20" s="4"/>
      <c r="G20" s="4"/>
      <c r="H20" s="4"/>
      <c r="I20" s="4"/>
      <c r="J20" s="4"/>
      <c r="K20" s="2"/>
      <c r="L20" s="2"/>
      <c r="M20" s="2"/>
      <c r="N20" s="2"/>
      <c r="O20" s="2"/>
    </row>
    <row r="21" spans="2:15" ht="15" customHeight="1">
      <c r="B21" s="2"/>
      <c r="C21" s="401" t="str">
        <f>'Dados Estatísticos'!B172</f>
        <v>Tabela I.8</v>
      </c>
      <c r="D21" s="402" t="str">
        <f>'Dados Estatísticos'!C172</f>
        <v>Número de prestadores em actividade</v>
      </c>
      <c r="E21" s="5"/>
      <c r="F21" s="5"/>
      <c r="G21" s="4"/>
      <c r="H21" s="4"/>
      <c r="I21" s="4"/>
      <c r="J21" s="4"/>
      <c r="K21" s="2"/>
      <c r="L21" s="2"/>
      <c r="M21" s="2"/>
      <c r="N21" s="2"/>
      <c r="O21" s="2"/>
    </row>
    <row r="22" spans="2:15" ht="19.5" customHeight="1">
      <c r="B22" s="2"/>
      <c r="C22" s="399" t="str">
        <f>'Dados Estatísticos'!B184</f>
        <v>2.2</v>
      </c>
      <c r="D22" s="400" t="str">
        <f>'Dados Estatísticos'!C184</f>
        <v>Assinantes</v>
      </c>
      <c r="E22" s="4"/>
      <c r="F22" s="4"/>
      <c r="G22" s="4"/>
      <c r="H22" s="4"/>
      <c r="I22" s="4"/>
      <c r="J22" s="4"/>
      <c r="K22" s="2"/>
      <c r="L22" s="2"/>
      <c r="M22" s="2"/>
      <c r="N22" s="2"/>
      <c r="O22" s="2"/>
    </row>
    <row r="23" spans="2:15" ht="15" customHeight="1">
      <c r="B23" s="2"/>
      <c r="C23" s="401" t="str">
        <f>'Dados Estatísticos'!B186</f>
        <v>Tabela I.9</v>
      </c>
      <c r="D23" s="402" t="str">
        <f>'Dados Estatísticos'!C186</f>
        <v>Número de assinantes</v>
      </c>
      <c r="E23" s="5"/>
      <c r="F23" s="4"/>
      <c r="G23" s="4"/>
      <c r="H23" s="4"/>
      <c r="I23" s="4"/>
      <c r="J23" s="4"/>
      <c r="K23" s="2"/>
      <c r="L23" s="2"/>
      <c r="M23" s="2"/>
      <c r="N23" s="2"/>
      <c r="O23" s="2"/>
    </row>
    <row r="24" spans="2:15" ht="15" customHeight="1">
      <c r="B24" s="2"/>
      <c r="C24" s="401" t="str">
        <f>'Dados Estatísticos'!B200</f>
        <v>Tabela I.10</v>
      </c>
      <c r="D24" s="402" t="str">
        <f>'Dados Estatísticos'!C200</f>
        <v>Taxa de penetração do serviço telefónico móvel</v>
      </c>
      <c r="E24" s="5"/>
      <c r="F24" s="5"/>
      <c r="G24" s="5"/>
      <c r="H24" s="4"/>
      <c r="I24" s="4"/>
      <c r="J24" s="4"/>
      <c r="K24" s="2"/>
      <c r="L24" s="2"/>
      <c r="M24" s="2"/>
      <c r="N24" s="2"/>
      <c r="O24" s="2"/>
    </row>
    <row r="25" spans="2:15" ht="19.5" customHeight="1">
      <c r="B25" s="2"/>
      <c r="C25" s="399" t="str">
        <f>'Dados Estatísticos'!B212</f>
        <v>2.3</v>
      </c>
      <c r="D25" s="400" t="str">
        <f>'Dados Estatísticos'!C212</f>
        <v>Tráfego na Rede Móvel</v>
      </c>
      <c r="E25" s="6"/>
      <c r="F25" s="4"/>
      <c r="G25" s="4"/>
      <c r="H25" s="4"/>
      <c r="I25" s="4"/>
      <c r="J25" s="4"/>
      <c r="K25" s="2"/>
      <c r="L25" s="2"/>
      <c r="M25" s="2"/>
      <c r="N25" s="2"/>
      <c r="O25" s="2"/>
    </row>
    <row r="26" spans="2:15" ht="15" customHeight="1">
      <c r="B26" s="2"/>
      <c r="C26" s="401" t="str">
        <f>'Dados Estatísticos'!B214</f>
        <v>Tabela I.11</v>
      </c>
      <c r="D26" s="402" t="str">
        <f>'Dados Estatísticos'!C214</f>
        <v>Tráfego originado na rede móvel</v>
      </c>
      <c r="E26" s="5"/>
      <c r="F26" s="5"/>
      <c r="G26" s="4"/>
      <c r="H26" s="4"/>
      <c r="I26" s="4"/>
      <c r="J26" s="4"/>
      <c r="K26" s="2"/>
      <c r="L26" s="2"/>
      <c r="M26" s="2"/>
      <c r="N26" s="2"/>
      <c r="O26" s="2"/>
    </row>
    <row r="27" spans="2:15" ht="15" customHeight="1">
      <c r="B27" s="2"/>
      <c r="C27" s="401" t="str">
        <f>'Dados Estatísticos'!B238</f>
        <v>Tabela I.12</v>
      </c>
      <c r="D27" s="402" t="str">
        <f>'Dados Estatísticos'!C238</f>
        <v>Tráfego terminado na rede móvel</v>
      </c>
      <c r="E27" s="5"/>
      <c r="F27" s="5"/>
      <c r="G27" s="4"/>
      <c r="H27" s="4"/>
      <c r="I27" s="4"/>
      <c r="J27" s="4"/>
      <c r="K27" s="2"/>
      <c r="L27" s="2"/>
      <c r="M27" s="2"/>
      <c r="N27" s="2"/>
      <c r="O27" s="2"/>
    </row>
    <row r="28" spans="2:15" ht="15" customHeight="1">
      <c r="B28" s="2"/>
      <c r="C28" s="401" t="str">
        <f>'Dados Estatísticos'!B262</f>
        <v>Tabela I.13</v>
      </c>
      <c r="D28" s="402" t="str">
        <f>'Dados Estatísticos'!C262</f>
        <v>Tráfego de dados curtos (SMS)</v>
      </c>
      <c r="E28" s="5"/>
      <c r="F28" s="5"/>
      <c r="G28" s="4"/>
      <c r="H28" s="4"/>
      <c r="I28" s="4"/>
      <c r="J28" s="4"/>
      <c r="K28" s="2"/>
      <c r="L28" s="2"/>
      <c r="M28" s="2"/>
      <c r="N28" s="2"/>
      <c r="O28" s="2"/>
    </row>
    <row r="29" spans="2:15" ht="19.5" customHeight="1">
      <c r="B29" s="2"/>
      <c r="C29" s="399" t="str">
        <f>'Dados Estatísticos'!B276</f>
        <v>3.  </v>
      </c>
      <c r="D29" s="400" t="str">
        <f>'Dados Estatísticos'!C276</f>
        <v>REDES DE DISTRIBUIÇÃO DE TV POR CABO E SUBSCRIÇÃO DE TELEVISÃO POR DTH</v>
      </c>
      <c r="E29" s="6"/>
      <c r="F29" s="6"/>
      <c r="G29" s="6"/>
      <c r="H29" s="6"/>
      <c r="I29" s="6"/>
      <c r="J29" s="6"/>
      <c r="K29" s="2"/>
      <c r="L29" s="2"/>
      <c r="M29" s="2"/>
      <c r="N29" s="2"/>
      <c r="O29" s="2"/>
    </row>
    <row r="30" spans="2:15" ht="15" customHeight="1">
      <c r="B30" s="2"/>
      <c r="C30" s="401" t="str">
        <f>'Dados Estatísticos'!B278</f>
        <v>Tabela I.14</v>
      </c>
      <c r="D30" s="402" t="str">
        <f>'Dados Estatísticos'!C278</f>
        <v>Número de alojamentos cablados (todos os operadores), total e  por regiões (NUTS II)</v>
      </c>
      <c r="E30" s="5"/>
      <c r="F30" s="5"/>
      <c r="G30" s="5"/>
      <c r="H30" s="5"/>
      <c r="I30" s="5"/>
      <c r="J30" s="5"/>
      <c r="K30" s="2"/>
      <c r="L30" s="2"/>
      <c r="M30" s="2"/>
      <c r="N30" s="2"/>
      <c r="O30" s="2"/>
    </row>
    <row r="31" spans="2:15" ht="15" customHeight="1">
      <c r="B31" s="2"/>
      <c r="C31" s="401" t="str">
        <f>'Dados Estatísticos'!B300</f>
        <v>Tabela I.15</v>
      </c>
      <c r="D31" s="402" t="str">
        <f>'Dados Estatísticos'!C300</f>
        <v>Número de assinantes do serviço de distribuição de TV por cabo e por DTH, total e por regiões (NUTS II)</v>
      </c>
      <c r="E31" s="5"/>
      <c r="F31" s="5"/>
      <c r="G31" s="5"/>
      <c r="H31" s="5"/>
      <c r="I31" s="5"/>
      <c r="J31" s="5"/>
      <c r="K31" s="5"/>
      <c r="L31" s="5"/>
      <c r="M31" s="2"/>
      <c r="N31" s="2"/>
      <c r="O31" s="2"/>
    </row>
    <row r="32" spans="2:15" ht="15" customHeight="1">
      <c r="B32" s="2"/>
      <c r="C32" s="401" t="str">
        <f>'Dados Estatísticos'!B330</f>
        <v>Tabela I.16</v>
      </c>
      <c r="D32" s="402" t="str">
        <f>'Dados Estatísticos'!C330</f>
        <v>Taxa de penetração da rede de distribuição de TV por cabo</v>
      </c>
      <c r="E32" s="5"/>
      <c r="F32" s="5"/>
      <c r="G32" s="5"/>
      <c r="H32" s="5"/>
      <c r="I32" s="4"/>
      <c r="J32" s="4"/>
      <c r="K32" s="2"/>
      <c r="L32" s="2"/>
      <c r="M32" s="2"/>
      <c r="N32" s="2"/>
      <c r="O32" s="2"/>
    </row>
    <row r="33" spans="2:15" ht="19.5" customHeight="1">
      <c r="B33" s="2"/>
      <c r="C33" s="399" t="str">
        <f>'Dados Estatísticos'!B344</f>
        <v>4.  </v>
      </c>
      <c r="D33" s="400" t="str">
        <f>'Dados Estatísticos'!C344</f>
        <v>SERVIÇO DE ACESSO À INTERNET</v>
      </c>
      <c r="E33" s="6"/>
      <c r="F33" s="6"/>
      <c r="G33" s="4"/>
      <c r="H33" s="4"/>
      <c r="I33" s="4"/>
      <c r="J33" s="4"/>
      <c r="K33" s="2"/>
      <c r="L33" s="2"/>
      <c r="M33" s="2"/>
      <c r="N33" s="2"/>
      <c r="O33" s="2"/>
    </row>
    <row r="34" spans="2:15" ht="19.5" customHeight="1">
      <c r="B34" s="2"/>
      <c r="C34" s="399" t="str">
        <f>'Dados Estatísticos'!B346</f>
        <v>4.1</v>
      </c>
      <c r="D34" s="400" t="str">
        <f>'Dados Estatísticos'!C346</f>
        <v>Prestadores</v>
      </c>
      <c r="E34" s="4"/>
      <c r="F34" s="4"/>
      <c r="G34" s="4"/>
      <c r="H34" s="4"/>
      <c r="I34" s="4"/>
      <c r="J34" s="4"/>
      <c r="K34" s="2"/>
      <c r="L34" s="2"/>
      <c r="M34" s="2"/>
      <c r="N34" s="2"/>
      <c r="O34" s="2"/>
    </row>
    <row r="35" spans="2:15" ht="15" customHeight="1">
      <c r="B35" s="2"/>
      <c r="C35" s="401" t="str">
        <f>'Dados Estatísticos'!B348</f>
        <v>Tabela I.17</v>
      </c>
      <c r="D35" s="402" t="str">
        <f>'Dados Estatísticos'!C348</f>
        <v>Número de prestadores em actividade</v>
      </c>
      <c r="E35" s="5"/>
      <c r="F35" s="5"/>
      <c r="G35" s="4"/>
      <c r="H35" s="4"/>
      <c r="I35" s="4"/>
      <c r="J35" s="4"/>
      <c r="K35" s="2"/>
      <c r="L35" s="2"/>
      <c r="M35" s="2"/>
      <c r="N35" s="2"/>
      <c r="O35" s="2"/>
    </row>
    <row r="36" spans="2:15" ht="19.5" customHeight="1">
      <c r="B36" s="2"/>
      <c r="C36" s="399" t="str">
        <f>'Dados Estatísticos'!B362</f>
        <v>4.2</v>
      </c>
      <c r="D36" s="400" t="str">
        <f>'Dados Estatísticos'!C362</f>
        <v>Clientes</v>
      </c>
      <c r="E36" s="4"/>
      <c r="F36" s="4"/>
      <c r="G36" s="4"/>
      <c r="H36" s="4"/>
      <c r="I36" s="4"/>
      <c r="J36" s="4"/>
      <c r="K36" s="2"/>
      <c r="L36" s="2"/>
      <c r="M36" s="2"/>
      <c r="N36" s="2"/>
      <c r="O36" s="2"/>
    </row>
    <row r="37" spans="2:15" ht="15" customHeight="1">
      <c r="B37" s="2"/>
      <c r="C37" s="401" t="str">
        <f>'Dados Estatísticos'!B364</f>
        <v>Tabela I.18</v>
      </c>
      <c r="D37" s="402" t="str">
        <f>'Dados Estatísticos'!C364</f>
        <v>Número de clientes do serviço de acesso fixo à Internet</v>
      </c>
      <c r="E37" s="5"/>
      <c r="F37" s="5"/>
      <c r="G37" s="5"/>
      <c r="H37" s="5"/>
      <c r="I37" s="5"/>
      <c r="J37" s="4"/>
      <c r="K37" s="2"/>
      <c r="L37" s="2"/>
      <c r="M37" s="2"/>
      <c r="N37" s="2"/>
      <c r="O37" s="2"/>
    </row>
    <row r="38" spans="2:15" ht="15" customHeight="1">
      <c r="B38" s="2"/>
      <c r="C38" s="401" t="str">
        <f>'Dados Estatísticos'!B394</f>
        <v>Tabela I.19</v>
      </c>
      <c r="D38" s="402" t="str">
        <f>'Dados Estatísticos'!C394</f>
        <v>Taxa de penetração da banda larga de acesso fixo</v>
      </c>
      <c r="E38" s="5"/>
      <c r="F38" s="5"/>
      <c r="G38" s="5"/>
      <c r="H38" s="4"/>
      <c r="I38" s="4"/>
      <c r="J38" s="4"/>
      <c r="K38" s="2"/>
      <c r="L38" s="2"/>
      <c r="M38" s="2"/>
      <c r="N38" s="2"/>
      <c r="O38" s="2"/>
    </row>
    <row r="39" spans="2:15" ht="15" customHeight="1">
      <c r="B39" s="2"/>
      <c r="C39" s="401" t="str">
        <f>'Dados Estatísticos'!B406</f>
        <v>Tabela I.20</v>
      </c>
      <c r="D39" s="402" t="str">
        <f>'Dados Estatísticos'!C406</f>
        <v>Taxa de penetração da banda larga de acesso fixo na União Europeia e OCDE</v>
      </c>
      <c r="E39" s="5"/>
      <c r="F39" s="5"/>
      <c r="G39" s="5"/>
      <c r="H39" s="5"/>
      <c r="I39" s="5"/>
      <c r="J39" s="5"/>
      <c r="K39" s="2"/>
      <c r="L39" s="2"/>
      <c r="M39" s="2"/>
      <c r="N39" s="2"/>
      <c r="O39" s="2"/>
    </row>
    <row r="40" spans="2:15" ht="15" customHeight="1">
      <c r="B40" s="2"/>
      <c r="C40" s="401" t="str">
        <f>'Dados Estatísticos'!B441</f>
        <v>Tabela I.21</v>
      </c>
      <c r="D40" s="402" t="str">
        <f>'Dados Estatísticos'!C441</f>
        <v>Número de clientes do serviço de acesso à Internet em banda larga móvel</v>
      </c>
      <c r="E40" s="5"/>
      <c r="F40" s="5"/>
      <c r="G40" s="5"/>
      <c r="H40" s="5"/>
      <c r="I40" s="5"/>
      <c r="J40" s="5"/>
      <c r="K40" s="2"/>
      <c r="L40" s="2"/>
      <c r="M40" s="2"/>
      <c r="N40" s="2"/>
      <c r="O40" s="2"/>
    </row>
    <row r="41" spans="2:15" ht="15" customHeight="1">
      <c r="B41" s="2"/>
      <c r="C41" s="401" t="str">
        <f>'Dados Estatísticos'!B458</f>
        <v>Tabela I.22</v>
      </c>
      <c r="D41" s="402" t="str">
        <f>'Dados Estatísticos'!C458</f>
        <v>Taxa de penetração da banda larga de acesso móvel</v>
      </c>
      <c r="E41" s="5"/>
      <c r="F41" s="5"/>
      <c r="G41" s="5"/>
      <c r="H41" s="5"/>
      <c r="I41" s="5"/>
      <c r="J41" s="5"/>
      <c r="K41" s="2"/>
      <c r="L41" s="2"/>
      <c r="M41" s="2"/>
      <c r="N41" s="2"/>
      <c r="O41" s="2"/>
    </row>
    <row r="42" spans="2:15" ht="15" customHeight="1">
      <c r="B42" s="2"/>
      <c r="C42" s="401"/>
      <c r="D42" s="402"/>
      <c r="E42" s="5"/>
      <c r="F42" s="5"/>
      <c r="G42" s="5"/>
      <c r="H42" s="5"/>
      <c r="I42" s="5"/>
      <c r="J42" s="5"/>
      <c r="K42" s="2"/>
      <c r="L42" s="2"/>
      <c r="M42" s="2"/>
      <c r="N42" s="2"/>
      <c r="O42" s="2"/>
    </row>
    <row r="43" spans="2:15" ht="15" customHeight="1">
      <c r="B43" s="2"/>
      <c r="C43" s="400" t="str">
        <f>'Notas Metodológicas | Siglas'!C4</f>
        <v> NOTAS METODOLÓGICAS</v>
      </c>
      <c r="D43" s="402"/>
      <c r="E43" s="5"/>
      <c r="F43" s="5"/>
      <c r="G43" s="5"/>
      <c r="H43" s="5"/>
      <c r="I43" s="5"/>
      <c r="J43" s="5"/>
      <c r="K43" s="2"/>
      <c r="L43" s="2"/>
      <c r="M43" s="2"/>
      <c r="N43" s="2"/>
      <c r="O43" s="2"/>
    </row>
    <row r="44" spans="2:15" ht="15" customHeight="1">
      <c r="B44" s="2"/>
      <c r="C44" s="400" t="str">
        <f>'Notas Metodológicas | Siglas'!_Toc183326322</f>
        <v> SIGLAS E SINAIS CONVENCIONAIS</v>
      </c>
      <c r="D44" s="402"/>
      <c r="E44" s="5"/>
      <c r="F44" s="5"/>
      <c r="G44" s="5"/>
      <c r="H44" s="5"/>
      <c r="I44" s="5"/>
      <c r="J44" s="5"/>
      <c r="K44" s="2"/>
      <c r="L44" s="2"/>
      <c r="M44" s="2"/>
      <c r="N44" s="2"/>
      <c r="O44" s="2"/>
    </row>
    <row r="45" spans="2:15" ht="12.75">
      <c r="B45" s="2"/>
      <c r="C45" s="2"/>
      <c r="D45" s="2"/>
      <c r="E45" s="2"/>
      <c r="F45" s="2"/>
      <c r="G45" s="2"/>
      <c r="H45" s="2"/>
      <c r="I45" s="2"/>
      <c r="J45" s="2"/>
      <c r="K45" s="2"/>
      <c r="L45" s="2"/>
      <c r="M45" s="2"/>
      <c r="N45" s="2"/>
      <c r="O45" s="2"/>
    </row>
    <row r="46" spans="14:15" ht="12.75">
      <c r="N46" s="2"/>
      <c r="O46" s="2"/>
    </row>
    <row r="47" spans="14:15" ht="12.75">
      <c r="N47" s="2"/>
      <c r="O47" s="2"/>
    </row>
    <row r="48" spans="14:15" ht="12.75">
      <c r="N48" s="2"/>
      <c r="O48" s="2"/>
    </row>
    <row r="49" spans="14:15" ht="12.75">
      <c r="N49" s="2"/>
      <c r="O49" s="2"/>
    </row>
    <row r="50" spans="14:15" ht="12.75">
      <c r="N50" s="2"/>
      <c r="O50" s="2"/>
    </row>
    <row r="51" spans="14:15" ht="12.75">
      <c r="N51" s="2"/>
      <c r="O51" s="2"/>
    </row>
    <row r="52" spans="14:15" ht="12.75">
      <c r="N52" s="2"/>
      <c r="O52" s="2"/>
    </row>
  </sheetData>
  <sheetProtection password="E696" sheet="1" objects="1" scenarios="1"/>
  <hyperlinks>
    <hyperlink ref="D7:E7" location="PT_SC1" display="PT_SC1"/>
    <hyperlink ref="D8" location="PT_SC1.1" display="PT_SC1.1"/>
    <hyperlink ref="D9:F9" location="PT_1" display="PT_1"/>
    <hyperlink ref="D10:E10" location="PT_SC1.2" display="PT_SC1.2"/>
    <hyperlink ref="D11:G11" location="PT_2" display="PT_2"/>
    <hyperlink ref="D12:G12" location="PT_3" display="PT_3"/>
    <hyperlink ref="D13:G13" location="PT_4" display="PT_4"/>
    <hyperlink ref="D14:H14" location="PT_5" display="PT_5"/>
    <hyperlink ref="D15" location="PT_SC1.3" display="PT_SC1.3"/>
    <hyperlink ref="D16:G16" location="PT_6" display="PT_6"/>
    <hyperlink ref="D17:E17" location="PT_SC1.4" display="PT_SC1.4"/>
    <hyperlink ref="D18:G18" location="PT_7" display="PT_7"/>
    <hyperlink ref="D19:F19" location="PT_SC2" display="PT_SC2"/>
    <hyperlink ref="D20" location="PT_SC2.1" display="PT_SC2.1"/>
    <hyperlink ref="D21:F21" location="PT_8" display="PT_8"/>
    <hyperlink ref="D22" location="PT_SC2.2" display="PT_SC2.2"/>
    <hyperlink ref="D23:E23" location="PT_9" display="PT_9"/>
    <hyperlink ref="D24:G24" location="PT_10" display="PT_10"/>
    <hyperlink ref="D25:E25" location="PT_SC2.3" display="PT_SC2.3"/>
    <hyperlink ref="D26:F26" location="PT_11" display="PT_11"/>
    <hyperlink ref="D27:F27" location="PT_12" display="PT_12"/>
    <hyperlink ref="D28:F28" location="PT_13" display="PT_13"/>
    <hyperlink ref="D29:J29" location="PT_SC_3" display="PT_SC_3"/>
    <hyperlink ref="D30:J30" location="PT_14" display="PT_14"/>
    <hyperlink ref="D31:L31" location="PT_15" display="PT_15"/>
    <hyperlink ref="D32:H32" location="PT_16" display="PT_16"/>
    <hyperlink ref="D33:F33" location="PT_SC4" display="PT_SC4"/>
    <hyperlink ref="D34" location="PT_SC4.1" display="PT_SC4.1"/>
    <hyperlink ref="D35:F35" location="PT_17" display="PT_17"/>
    <hyperlink ref="D36" location="PT_SC4.2" display="PT_SC4.2"/>
    <hyperlink ref="D37:I37" location="PT_18" display="PT_18"/>
    <hyperlink ref="D38:G38" location="PT_19" display="PT_19"/>
    <hyperlink ref="D39:J39" location="PT_20" display="PT_20"/>
    <hyperlink ref="C43:D43" location="PT_NM" display="PT_NM"/>
    <hyperlink ref="C44:E44" location="PT_SIG" display="PT_SIG"/>
    <hyperlink ref="D40:I40" location="TP_21" display="TP_21"/>
    <hyperlink ref="D41:H41" location="TP_22" display="TP_22"/>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A2:T467"/>
  <sheetViews>
    <sheetView showGridLines="0" showRowColHeaders="0" zoomScaleSheetLayoutView="100" workbookViewId="0" topLeftCell="A1">
      <selection activeCell="A1" sqref="A1"/>
    </sheetView>
  </sheetViews>
  <sheetFormatPr defaultColWidth="9.140625" defaultRowHeight="12" customHeight="1"/>
  <cols>
    <col min="1" max="1" width="4.7109375" style="22" customWidth="1"/>
    <col min="2" max="2" width="12.7109375" style="26" customWidth="1"/>
    <col min="3" max="3" width="9.421875" style="22" customWidth="1"/>
    <col min="4" max="4" width="11.28125" style="22" customWidth="1"/>
    <col min="5" max="5" width="15.57421875" style="22" customWidth="1"/>
    <col min="6" max="6" width="12.421875" style="22" customWidth="1"/>
    <col min="7" max="11" width="11.28125" style="22" customWidth="1"/>
    <col min="12" max="12" width="11.140625" style="22" customWidth="1"/>
    <col min="13" max="13" width="10.7109375" style="22" customWidth="1"/>
    <col min="14" max="15" width="11.7109375" style="22" bestFit="1" customWidth="1"/>
    <col min="16" max="16384" width="8.8515625" style="22" customWidth="1"/>
  </cols>
  <sheetData>
    <row r="2" spans="2:13" ht="12" customHeight="1">
      <c r="B2" s="21"/>
      <c r="C2" s="15"/>
      <c r="D2" s="15"/>
      <c r="E2" s="15"/>
      <c r="F2" s="15"/>
      <c r="G2" s="15"/>
      <c r="H2" s="15"/>
      <c r="I2" s="15"/>
      <c r="J2" s="15"/>
      <c r="K2" s="15"/>
      <c r="L2" s="15"/>
      <c r="M2" s="15"/>
    </row>
    <row r="3" spans="2:13" ht="16.5" customHeight="1">
      <c r="B3" s="23" t="s">
        <v>258</v>
      </c>
      <c r="C3" s="15"/>
      <c r="D3" s="15"/>
      <c r="E3" s="15"/>
      <c r="F3" s="15"/>
      <c r="G3" s="15"/>
      <c r="H3" s="15"/>
      <c r="I3" s="15"/>
      <c r="J3" s="15"/>
      <c r="K3" s="24"/>
      <c r="L3" s="15"/>
      <c r="M3" s="15"/>
    </row>
    <row r="4" spans="2:13" ht="15">
      <c r="B4" s="23"/>
      <c r="C4" s="15"/>
      <c r="D4" s="15"/>
      <c r="E4" s="15"/>
      <c r="F4" s="15"/>
      <c r="G4" s="15"/>
      <c r="H4" s="15"/>
      <c r="I4" s="15"/>
      <c r="J4" s="15"/>
      <c r="K4" s="24"/>
      <c r="L4" s="15"/>
      <c r="M4" s="15"/>
    </row>
    <row r="5" spans="2:13" ht="12" customHeight="1">
      <c r="B5" s="21"/>
      <c r="C5" s="15"/>
      <c r="D5" s="15"/>
      <c r="E5" s="15"/>
      <c r="F5" s="15"/>
      <c r="G5" s="15"/>
      <c r="H5" s="15"/>
      <c r="I5" s="15"/>
      <c r="J5" s="15"/>
      <c r="K5" s="25"/>
      <c r="L5" s="21"/>
      <c r="M5" s="21"/>
    </row>
    <row r="6" spans="2:14" ht="12" customHeight="1">
      <c r="B6" s="1" t="s">
        <v>16</v>
      </c>
      <c r="C6" s="134" t="s">
        <v>65</v>
      </c>
      <c r="D6" s="172"/>
      <c r="E6" s="172"/>
      <c r="F6" s="172"/>
      <c r="G6" s="172"/>
      <c r="H6" s="172"/>
      <c r="I6" s="172"/>
      <c r="J6" s="172"/>
      <c r="K6" s="172"/>
      <c r="L6" s="172"/>
      <c r="M6" s="21"/>
      <c r="N6" s="26"/>
    </row>
    <row r="7" spans="2:14" ht="12" customHeight="1">
      <c r="B7" s="25"/>
      <c r="C7" s="25"/>
      <c r="D7" s="21"/>
      <c r="E7" s="21"/>
      <c r="F7" s="21"/>
      <c r="G7" s="21"/>
      <c r="H7" s="21"/>
      <c r="I7" s="21"/>
      <c r="J7" s="21"/>
      <c r="K7" s="21"/>
      <c r="L7" s="21"/>
      <c r="M7" s="21"/>
      <c r="N7" s="26"/>
    </row>
    <row r="8" spans="2:13" ht="12" customHeight="1">
      <c r="B8" s="133" t="s">
        <v>296</v>
      </c>
      <c r="C8" s="134" t="s">
        <v>42</v>
      </c>
      <c r="D8" s="172"/>
      <c r="E8" s="172"/>
      <c r="F8" s="172"/>
      <c r="G8" s="172"/>
      <c r="H8" s="21"/>
      <c r="I8" s="21"/>
      <c r="J8" s="21"/>
      <c r="K8" s="21"/>
      <c r="L8" s="21"/>
      <c r="M8" s="15"/>
    </row>
    <row r="9" spans="2:13" ht="12" customHeight="1">
      <c r="B9" s="21"/>
      <c r="C9" s="15"/>
      <c r="D9" s="15"/>
      <c r="E9" s="15"/>
      <c r="F9" s="15"/>
      <c r="G9" s="15"/>
      <c r="H9" s="15"/>
      <c r="I9" s="15"/>
      <c r="J9" s="15"/>
      <c r="K9" s="15"/>
      <c r="L9" s="15"/>
      <c r="M9" s="15"/>
    </row>
    <row r="10" spans="2:13" ht="12" customHeight="1">
      <c r="B10" s="7" t="s">
        <v>10</v>
      </c>
      <c r="C10" s="27" t="s">
        <v>15</v>
      </c>
      <c r="D10" s="27"/>
      <c r="E10" s="27"/>
      <c r="F10" s="27"/>
      <c r="G10" s="15"/>
      <c r="H10" s="15"/>
      <c r="I10" s="15"/>
      <c r="J10" s="15"/>
      <c r="K10" s="15"/>
      <c r="L10" s="15"/>
      <c r="M10" s="15"/>
    </row>
    <row r="11" spans="2:13" ht="12" customHeight="1">
      <c r="B11" s="21"/>
      <c r="C11" s="28" t="s">
        <v>299</v>
      </c>
      <c r="D11" s="21"/>
      <c r="E11" s="15"/>
      <c r="F11" s="15"/>
      <c r="G11" s="15"/>
      <c r="H11" s="15"/>
      <c r="I11" s="15"/>
      <c r="J11" s="15"/>
      <c r="K11" s="15"/>
      <c r="L11" s="15"/>
      <c r="M11" s="15"/>
    </row>
    <row r="12" spans="2:13" ht="12" customHeight="1">
      <c r="B12" s="21"/>
      <c r="C12" s="28"/>
      <c r="D12" s="15"/>
      <c r="E12" s="15"/>
      <c r="F12" s="15"/>
      <c r="G12" s="15"/>
      <c r="H12" s="15"/>
      <c r="I12" s="15"/>
      <c r="J12" s="15"/>
      <c r="K12" s="15"/>
      <c r="L12" s="15"/>
      <c r="M12" s="15"/>
    </row>
    <row r="13" spans="2:13" ht="12" customHeight="1">
      <c r="B13" s="21"/>
      <c r="C13" s="367"/>
      <c r="D13" s="368"/>
      <c r="E13" s="368"/>
      <c r="F13" s="368"/>
      <c r="G13" s="369">
        <v>2001</v>
      </c>
      <c r="H13" s="369">
        <v>2002</v>
      </c>
      <c r="I13" s="369">
        <v>2003</v>
      </c>
      <c r="J13" s="369">
        <v>2004</v>
      </c>
      <c r="K13" s="369">
        <v>2005</v>
      </c>
      <c r="L13" s="369">
        <v>2006</v>
      </c>
      <c r="M13" s="370" t="s">
        <v>298</v>
      </c>
    </row>
    <row r="14" spans="2:13" ht="12" customHeight="1">
      <c r="B14" s="21"/>
      <c r="C14" s="29"/>
      <c r="D14" s="30"/>
      <c r="E14" s="30"/>
      <c r="F14" s="30"/>
      <c r="G14" s="31"/>
      <c r="H14" s="31"/>
      <c r="I14" s="31"/>
      <c r="J14" s="31"/>
      <c r="K14" s="31"/>
      <c r="L14" s="31"/>
      <c r="M14" s="32"/>
    </row>
    <row r="15" spans="2:13" ht="12" customHeight="1">
      <c r="B15" s="21"/>
      <c r="C15" s="33" t="s">
        <v>18</v>
      </c>
      <c r="D15" s="34"/>
      <c r="E15" s="34"/>
      <c r="F15" s="34"/>
      <c r="G15" s="35">
        <v>24</v>
      </c>
      <c r="H15" s="35">
        <v>27</v>
      </c>
      <c r="I15" s="35">
        <v>26</v>
      </c>
      <c r="J15" s="35">
        <v>21</v>
      </c>
      <c r="K15" s="35">
        <v>22</v>
      </c>
      <c r="L15" s="35">
        <v>22</v>
      </c>
      <c r="M15" s="36">
        <v>25</v>
      </c>
    </row>
    <row r="16" spans="2:13" ht="12" customHeight="1">
      <c r="B16" s="21"/>
      <c r="C16" s="37"/>
      <c r="D16" s="38"/>
      <c r="E16" s="38"/>
      <c r="F16" s="38"/>
      <c r="G16" s="39"/>
      <c r="H16" s="39"/>
      <c r="I16" s="39"/>
      <c r="J16" s="39"/>
      <c r="K16" s="39"/>
      <c r="L16" s="39"/>
      <c r="M16" s="40"/>
    </row>
    <row r="17" spans="2:13" ht="12" customHeight="1">
      <c r="B17" s="21"/>
      <c r="C17" s="33" t="s">
        <v>15</v>
      </c>
      <c r="D17" s="34"/>
      <c r="E17" s="34"/>
      <c r="F17" s="34"/>
      <c r="G17" s="35">
        <v>14</v>
      </c>
      <c r="H17" s="35">
        <v>13</v>
      </c>
      <c r="I17" s="35">
        <v>12</v>
      </c>
      <c r="J17" s="35">
        <v>12</v>
      </c>
      <c r="K17" s="35">
        <v>14</v>
      </c>
      <c r="L17" s="35">
        <v>13</v>
      </c>
      <c r="M17" s="36">
        <v>13</v>
      </c>
    </row>
    <row r="18" spans="2:13" s="44" customFormat="1" ht="12" customHeight="1">
      <c r="B18" s="41"/>
      <c r="C18" s="42" t="s">
        <v>281</v>
      </c>
      <c r="D18" s="43"/>
      <c r="E18" s="43"/>
      <c r="F18" s="43"/>
      <c r="G18" s="39">
        <v>2</v>
      </c>
      <c r="H18" s="39">
        <v>3</v>
      </c>
      <c r="I18" s="39">
        <v>2</v>
      </c>
      <c r="J18" s="39">
        <v>2</v>
      </c>
      <c r="K18" s="39">
        <v>1</v>
      </c>
      <c r="L18" s="39">
        <v>2</v>
      </c>
      <c r="M18" s="40">
        <v>2</v>
      </c>
    </row>
    <row r="19" spans="2:13" ht="12" customHeight="1">
      <c r="B19" s="21"/>
      <c r="C19" s="42" t="s">
        <v>282</v>
      </c>
      <c r="D19" s="43"/>
      <c r="E19" s="43"/>
      <c r="F19" s="43"/>
      <c r="G19" s="39">
        <v>4</v>
      </c>
      <c r="H19" s="39">
        <v>3</v>
      </c>
      <c r="I19" s="39">
        <v>3</v>
      </c>
      <c r="J19" s="39">
        <v>3</v>
      </c>
      <c r="K19" s="39">
        <v>3</v>
      </c>
      <c r="L19" s="39">
        <v>2</v>
      </c>
      <c r="M19" s="45" t="s">
        <v>66</v>
      </c>
    </row>
    <row r="20" spans="2:13" s="44" customFormat="1" ht="12" customHeight="1">
      <c r="B20" s="41"/>
      <c r="C20" s="42" t="s">
        <v>283</v>
      </c>
      <c r="D20" s="43"/>
      <c r="E20" s="43"/>
      <c r="F20" s="43"/>
      <c r="G20" s="39">
        <v>8</v>
      </c>
      <c r="H20" s="39">
        <v>7</v>
      </c>
      <c r="I20" s="39">
        <v>7</v>
      </c>
      <c r="J20" s="39">
        <v>7</v>
      </c>
      <c r="K20" s="39">
        <v>10</v>
      </c>
      <c r="L20" s="39">
        <v>9</v>
      </c>
      <c r="M20" s="40">
        <v>11</v>
      </c>
    </row>
    <row r="21" spans="2:13" ht="7.5" customHeight="1">
      <c r="B21" s="21"/>
      <c r="C21" s="46"/>
      <c r="D21" s="47"/>
      <c r="E21" s="47"/>
      <c r="F21" s="47"/>
      <c r="G21" s="48"/>
      <c r="H21" s="48"/>
      <c r="I21" s="48"/>
      <c r="J21" s="48"/>
      <c r="K21" s="48"/>
      <c r="L21" s="48"/>
      <c r="M21" s="49"/>
    </row>
    <row r="22" spans="2:13" ht="7.5" customHeight="1">
      <c r="B22" s="21"/>
      <c r="C22" s="30"/>
      <c r="D22" s="30"/>
      <c r="E22" s="30"/>
      <c r="F22" s="30"/>
      <c r="G22" s="31"/>
      <c r="H22" s="31"/>
      <c r="I22" s="31"/>
      <c r="J22" s="31"/>
      <c r="K22" s="31"/>
      <c r="L22" s="31"/>
      <c r="M22" s="15"/>
    </row>
    <row r="23" spans="2:13" ht="12" customHeight="1">
      <c r="B23" s="21"/>
      <c r="C23" s="50" t="s">
        <v>265</v>
      </c>
      <c r="D23" s="50"/>
      <c r="E23" s="50"/>
      <c r="F23" s="50"/>
      <c r="G23" s="50"/>
      <c r="H23" s="50"/>
      <c r="I23" s="50"/>
      <c r="J23" s="50"/>
      <c r="K23" s="50"/>
      <c r="L23" s="50"/>
      <c r="M23" s="15"/>
    </row>
    <row r="24" spans="2:13" ht="4.5" customHeight="1">
      <c r="B24" s="21"/>
      <c r="C24" s="51"/>
      <c r="D24" s="51"/>
      <c r="E24" s="51"/>
      <c r="F24" s="51"/>
      <c r="G24" s="51"/>
      <c r="H24" s="51"/>
      <c r="I24" s="51"/>
      <c r="J24" s="51"/>
      <c r="K24" s="51"/>
      <c r="L24" s="51"/>
      <c r="M24" s="15"/>
    </row>
    <row r="25" spans="2:13" ht="12" customHeight="1">
      <c r="B25" s="21"/>
      <c r="C25" s="50" t="s">
        <v>44</v>
      </c>
      <c r="D25" s="15"/>
      <c r="E25" s="15"/>
      <c r="F25" s="15"/>
      <c r="G25" s="15"/>
      <c r="H25" s="15"/>
      <c r="I25" s="15"/>
      <c r="J25" s="15"/>
      <c r="K25" s="15"/>
      <c r="L25" s="15"/>
      <c r="M25" s="15"/>
    </row>
    <row r="26" spans="2:13" ht="12" customHeight="1">
      <c r="B26" s="21"/>
      <c r="C26" s="50"/>
      <c r="D26" s="15"/>
      <c r="E26" s="15"/>
      <c r="F26" s="15"/>
      <c r="G26" s="15"/>
      <c r="H26" s="15"/>
      <c r="I26" s="15"/>
      <c r="J26" s="15"/>
      <c r="K26" s="15"/>
      <c r="L26" s="15"/>
      <c r="M26" s="15"/>
    </row>
    <row r="27" spans="2:13" ht="12" customHeight="1">
      <c r="B27" s="21"/>
      <c r="C27" s="50"/>
      <c r="D27" s="15"/>
      <c r="E27" s="15"/>
      <c r="F27" s="15"/>
      <c r="G27" s="15"/>
      <c r="H27" s="15"/>
      <c r="I27" s="15"/>
      <c r="J27" s="15"/>
      <c r="K27" s="15"/>
      <c r="L27" s="15"/>
      <c r="M27" s="15"/>
    </row>
    <row r="28" spans="2:13" ht="12" customHeight="1">
      <c r="B28" s="21"/>
      <c r="C28" s="52"/>
      <c r="D28" s="15"/>
      <c r="E28" s="15"/>
      <c r="F28" s="15"/>
      <c r="G28" s="15"/>
      <c r="H28" s="15"/>
      <c r="I28" s="15"/>
      <c r="J28" s="15"/>
      <c r="K28" s="15"/>
      <c r="L28" s="15"/>
      <c r="M28" s="15"/>
    </row>
    <row r="29" spans="2:14" ht="12" customHeight="1">
      <c r="B29" s="133" t="s">
        <v>73</v>
      </c>
      <c r="C29" s="134" t="s">
        <v>39</v>
      </c>
      <c r="D29" s="135"/>
      <c r="E29" s="136"/>
      <c r="F29" s="136"/>
      <c r="G29" s="136"/>
      <c r="H29" s="53"/>
      <c r="I29" s="21"/>
      <c r="J29" s="21"/>
      <c r="K29" s="21"/>
      <c r="L29" s="21"/>
      <c r="M29" s="21"/>
      <c r="N29" s="26"/>
    </row>
    <row r="30" spans="2:13" ht="12" customHeight="1">
      <c r="B30" s="21"/>
      <c r="C30" s="15"/>
      <c r="D30" s="15"/>
      <c r="E30" s="15"/>
      <c r="F30" s="15"/>
      <c r="G30" s="15"/>
      <c r="H30" s="15"/>
      <c r="I30" s="15"/>
      <c r="J30" s="21"/>
      <c r="K30" s="15"/>
      <c r="L30" s="15"/>
      <c r="M30" s="15"/>
    </row>
    <row r="31" spans="2:13" ht="12" customHeight="1">
      <c r="B31" s="7" t="s">
        <v>11</v>
      </c>
      <c r="C31" s="27" t="s">
        <v>52</v>
      </c>
      <c r="D31" s="15"/>
      <c r="E31" s="54"/>
      <c r="F31" s="54"/>
      <c r="G31" s="54"/>
      <c r="H31" s="54"/>
      <c r="I31" s="54"/>
      <c r="J31" s="54"/>
      <c r="K31" s="55"/>
      <c r="L31" s="55"/>
      <c r="M31" s="15"/>
    </row>
    <row r="32" spans="2:13" ht="12" customHeight="1">
      <c r="B32" s="56"/>
      <c r="C32" s="28" t="s">
        <v>317</v>
      </c>
      <c r="D32" s="21"/>
      <c r="E32" s="54"/>
      <c r="F32" s="54"/>
      <c r="G32" s="54"/>
      <c r="H32" s="54"/>
      <c r="I32" s="54"/>
      <c r="J32" s="54"/>
      <c r="K32" s="55"/>
      <c r="L32" s="55"/>
      <c r="M32" s="15"/>
    </row>
    <row r="33" spans="2:13" ht="12" customHeight="1">
      <c r="B33" s="56"/>
      <c r="C33" s="57"/>
      <c r="D33" s="15"/>
      <c r="E33" s="54"/>
      <c r="F33" s="54"/>
      <c r="G33" s="54"/>
      <c r="H33" s="54"/>
      <c r="I33" s="54"/>
      <c r="J33" s="54"/>
      <c r="K33" s="55"/>
      <c r="L33" s="55"/>
      <c r="M33" s="15"/>
    </row>
    <row r="34" spans="2:13" ht="12" customHeight="1">
      <c r="B34" s="56"/>
      <c r="C34" s="396"/>
      <c r="D34" s="397"/>
      <c r="E34" s="397"/>
      <c r="F34" s="397"/>
      <c r="G34" s="369">
        <v>2001</v>
      </c>
      <c r="H34" s="369">
        <v>2002</v>
      </c>
      <c r="I34" s="369">
        <v>2003</v>
      </c>
      <c r="J34" s="369">
        <v>2004</v>
      </c>
      <c r="K34" s="369">
        <v>2005</v>
      </c>
      <c r="L34" s="369">
        <v>2006</v>
      </c>
      <c r="M34" s="370" t="s">
        <v>298</v>
      </c>
    </row>
    <row r="35" spans="2:13" ht="12" customHeight="1">
      <c r="B35" s="56"/>
      <c r="C35" s="58"/>
      <c r="D35" s="59"/>
      <c r="E35" s="60"/>
      <c r="F35" s="60"/>
      <c r="G35" s="61"/>
      <c r="H35" s="61"/>
      <c r="I35" s="61"/>
      <c r="J35" s="61"/>
      <c r="K35" s="61"/>
      <c r="L35" s="61"/>
      <c r="M35" s="32"/>
    </row>
    <row r="36" spans="2:18" ht="12" customHeight="1">
      <c r="B36" s="56"/>
      <c r="C36" s="62" t="s">
        <v>275</v>
      </c>
      <c r="D36" s="63"/>
      <c r="E36" s="64"/>
      <c r="F36" s="64"/>
      <c r="G36" s="65">
        <v>4385454</v>
      </c>
      <c r="H36" s="65">
        <v>4309513</v>
      </c>
      <c r="I36" s="65">
        <v>4281119</v>
      </c>
      <c r="J36" s="65">
        <v>4238270</v>
      </c>
      <c r="K36" s="65">
        <v>4233701</v>
      </c>
      <c r="L36" s="65">
        <v>4233954</v>
      </c>
      <c r="M36" s="66">
        <v>4265859.686682068</v>
      </c>
      <c r="O36" s="67"/>
      <c r="P36" s="15"/>
      <c r="Q36" s="15"/>
      <c r="R36" s="15"/>
    </row>
    <row r="37" spans="2:15" ht="12" customHeight="1">
      <c r="B37" s="56"/>
      <c r="C37" s="33"/>
      <c r="D37" s="34"/>
      <c r="E37" s="68"/>
      <c r="F37" s="68"/>
      <c r="G37" s="69"/>
      <c r="H37" s="69"/>
      <c r="I37" s="69"/>
      <c r="J37" s="69"/>
      <c r="K37" s="69"/>
      <c r="L37" s="69"/>
      <c r="M37" s="70"/>
      <c r="O37" s="71"/>
    </row>
    <row r="38" spans="2:18" ht="12" customHeight="1">
      <c r="B38" s="56"/>
      <c r="C38" s="33" t="s">
        <v>74</v>
      </c>
      <c r="D38" s="34"/>
      <c r="E38" s="68"/>
      <c r="F38" s="68"/>
      <c r="G38" s="69">
        <v>4292397</v>
      </c>
      <c r="H38" s="69">
        <v>4266451</v>
      </c>
      <c r="I38" s="69">
        <v>4197138</v>
      </c>
      <c r="J38" s="69">
        <v>4146698</v>
      </c>
      <c r="K38" s="69">
        <v>4127459</v>
      </c>
      <c r="L38" s="69">
        <v>4128011</v>
      </c>
      <c r="M38" s="70">
        <v>4159935.686682068</v>
      </c>
      <c r="O38" s="67"/>
      <c r="P38" s="15"/>
      <c r="Q38" s="15"/>
      <c r="R38" s="15"/>
    </row>
    <row r="39" spans="2:15" ht="12" customHeight="1">
      <c r="B39" s="56"/>
      <c r="C39" s="37"/>
      <c r="D39" s="38"/>
      <c r="E39" s="72"/>
      <c r="F39" s="72"/>
      <c r="G39" s="73"/>
      <c r="H39" s="73"/>
      <c r="I39" s="73"/>
      <c r="J39" s="73"/>
      <c r="K39" s="73"/>
      <c r="L39" s="73"/>
      <c r="M39" s="74"/>
      <c r="O39" s="71"/>
    </row>
    <row r="40" spans="2:18" s="44" customFormat="1" ht="12" customHeight="1">
      <c r="B40" s="75"/>
      <c r="C40" s="76" t="s">
        <v>75</v>
      </c>
      <c r="D40" s="77"/>
      <c r="E40" s="78"/>
      <c r="F40" s="78"/>
      <c r="G40" s="73">
        <v>3482428</v>
      </c>
      <c r="H40" s="73">
        <v>3403584</v>
      </c>
      <c r="I40" s="73">
        <v>3334468</v>
      </c>
      <c r="J40" s="73">
        <v>3290781</v>
      </c>
      <c r="K40" s="73">
        <v>3219657</v>
      </c>
      <c r="L40" s="73">
        <v>3089974</v>
      </c>
      <c r="M40" s="74">
        <v>3047012.3889585948</v>
      </c>
      <c r="N40" s="22"/>
      <c r="O40" s="67"/>
      <c r="P40" s="15"/>
      <c r="Q40" s="15"/>
      <c r="R40" s="15"/>
    </row>
    <row r="41" spans="2:18" s="79" customFormat="1" ht="15" customHeight="1">
      <c r="B41" s="56"/>
      <c r="C41" s="76" t="s">
        <v>267</v>
      </c>
      <c r="D41" s="77"/>
      <c r="E41" s="78"/>
      <c r="F41" s="78"/>
      <c r="G41" s="73">
        <v>809969</v>
      </c>
      <c r="H41" s="73">
        <v>862867</v>
      </c>
      <c r="I41" s="73">
        <v>862670</v>
      </c>
      <c r="J41" s="73">
        <v>855917</v>
      </c>
      <c r="K41" s="73">
        <v>907802</v>
      </c>
      <c r="L41" s="73">
        <v>1038037</v>
      </c>
      <c r="M41" s="74">
        <v>1112923.297723473</v>
      </c>
      <c r="N41" s="22"/>
      <c r="O41" s="67"/>
      <c r="P41" s="15"/>
      <c r="Q41" s="15"/>
      <c r="R41" s="15"/>
    </row>
    <row r="42" spans="2:18" s="44" customFormat="1" ht="12" customHeight="1">
      <c r="B42" s="75"/>
      <c r="C42" s="42" t="s">
        <v>76</v>
      </c>
      <c r="D42" s="43"/>
      <c r="E42" s="80"/>
      <c r="F42" s="80"/>
      <c r="G42" s="73">
        <v>480352</v>
      </c>
      <c r="H42" s="73">
        <v>534802</v>
      </c>
      <c r="I42" s="73">
        <v>542458</v>
      </c>
      <c r="J42" s="73">
        <v>535686</v>
      </c>
      <c r="K42" s="73">
        <v>528080</v>
      </c>
      <c r="L42" s="73">
        <v>514400</v>
      </c>
      <c r="M42" s="74">
        <v>509484.94680851063</v>
      </c>
      <c r="N42" s="22"/>
      <c r="O42" s="67"/>
      <c r="P42" s="15"/>
      <c r="Q42" s="15"/>
      <c r="R42" s="15"/>
    </row>
    <row r="43" spans="2:18" s="79" customFormat="1" ht="12" customHeight="1">
      <c r="B43" s="56"/>
      <c r="C43" s="42" t="s">
        <v>77</v>
      </c>
      <c r="D43" s="43"/>
      <c r="E43" s="80"/>
      <c r="F43" s="80"/>
      <c r="G43" s="73">
        <v>321300</v>
      </c>
      <c r="H43" s="73">
        <v>323700</v>
      </c>
      <c r="I43" s="73">
        <v>317370</v>
      </c>
      <c r="J43" s="73">
        <v>316260</v>
      </c>
      <c r="K43" s="73">
        <v>302610</v>
      </c>
      <c r="L43" s="73">
        <v>306165</v>
      </c>
      <c r="M43" s="74">
        <v>312011.35091496236</v>
      </c>
      <c r="N43" s="22"/>
      <c r="O43" s="67"/>
      <c r="P43" s="15"/>
      <c r="Q43" s="15"/>
      <c r="R43" s="15"/>
    </row>
    <row r="44" spans="2:18" s="44" customFormat="1" ht="12" customHeight="1">
      <c r="B44" s="81"/>
      <c r="C44" s="42" t="s">
        <v>78</v>
      </c>
      <c r="D44" s="43"/>
      <c r="E44" s="80"/>
      <c r="F44" s="80"/>
      <c r="G44" s="73">
        <v>3127</v>
      </c>
      <c r="H44" s="73">
        <v>1905</v>
      </c>
      <c r="I44" s="73">
        <v>1402</v>
      </c>
      <c r="J44" s="73">
        <v>2861</v>
      </c>
      <c r="K44" s="73">
        <v>4585</v>
      </c>
      <c r="L44" s="73">
        <v>5347</v>
      </c>
      <c r="M44" s="74">
        <v>5107</v>
      </c>
      <c r="N44" s="22"/>
      <c r="O44" s="15"/>
      <c r="P44" s="15"/>
      <c r="Q44" s="15"/>
      <c r="R44" s="15"/>
    </row>
    <row r="45" spans="2:18" s="79" customFormat="1" ht="12" customHeight="1">
      <c r="B45" s="82"/>
      <c r="C45" s="42" t="s">
        <v>79</v>
      </c>
      <c r="D45" s="43"/>
      <c r="E45" s="83"/>
      <c r="F45" s="83"/>
      <c r="G45" s="73">
        <v>5190</v>
      </c>
      <c r="H45" s="73">
        <v>2460</v>
      </c>
      <c r="I45" s="73">
        <v>1440</v>
      </c>
      <c r="J45" s="73">
        <v>1110</v>
      </c>
      <c r="K45" s="73">
        <v>72527</v>
      </c>
      <c r="L45" s="73">
        <v>212125</v>
      </c>
      <c r="M45" s="74">
        <v>286320</v>
      </c>
      <c r="N45" s="22"/>
      <c r="O45" s="15"/>
      <c r="P45" s="15"/>
      <c r="Q45" s="15"/>
      <c r="R45" s="15"/>
    </row>
    <row r="46" spans="2:13" ht="6" customHeight="1">
      <c r="B46" s="82"/>
      <c r="C46" s="412"/>
      <c r="D46" s="413"/>
      <c r="E46" s="84"/>
      <c r="F46" s="84"/>
      <c r="G46" s="85"/>
      <c r="H46" s="85"/>
      <c r="I46" s="85"/>
      <c r="J46" s="85"/>
      <c r="K46" s="85"/>
      <c r="L46" s="85"/>
      <c r="M46" s="86"/>
    </row>
    <row r="47" spans="2:13" ht="6" customHeight="1">
      <c r="B47" s="82"/>
      <c r="C47" s="87"/>
      <c r="D47" s="87"/>
      <c r="E47" s="88"/>
      <c r="F47" s="88"/>
      <c r="G47" s="89"/>
      <c r="H47" s="89"/>
      <c r="I47" s="89"/>
      <c r="J47" s="89"/>
      <c r="K47" s="89"/>
      <c r="L47" s="89"/>
      <c r="M47" s="15"/>
    </row>
    <row r="48" spans="2:13" ht="12.75" customHeight="1">
      <c r="B48" s="90"/>
      <c r="C48" s="91" t="s">
        <v>266</v>
      </c>
      <c r="D48" s="92"/>
      <c r="E48" s="93"/>
      <c r="F48" s="93"/>
      <c r="G48" s="94"/>
      <c r="H48" s="94"/>
      <c r="I48" s="94"/>
      <c r="J48" s="94"/>
      <c r="K48" s="94"/>
      <c r="L48" s="94"/>
      <c r="M48" s="15"/>
    </row>
    <row r="49" spans="2:13" ht="28.5" customHeight="1">
      <c r="B49" s="82"/>
      <c r="C49" s="408" t="s">
        <v>375</v>
      </c>
      <c r="D49" s="414"/>
      <c r="E49" s="414"/>
      <c r="F49" s="414"/>
      <c r="G49" s="414"/>
      <c r="H49" s="414"/>
      <c r="I49" s="414"/>
      <c r="J49" s="414"/>
      <c r="K49" s="414"/>
      <c r="L49" s="414"/>
      <c r="M49" s="414"/>
    </row>
    <row r="50" spans="2:13" ht="23.25" customHeight="1">
      <c r="B50" s="82"/>
      <c r="C50" s="415" t="s">
        <v>376</v>
      </c>
      <c r="D50" s="415"/>
      <c r="E50" s="415"/>
      <c r="F50" s="415"/>
      <c r="G50" s="415"/>
      <c r="H50" s="415"/>
      <c r="I50" s="415"/>
      <c r="J50" s="415"/>
      <c r="K50" s="415"/>
      <c r="L50" s="415"/>
      <c r="M50" s="415"/>
    </row>
    <row r="51" spans="2:12" ht="6" customHeight="1">
      <c r="B51" s="82"/>
      <c r="C51" s="91"/>
      <c r="E51" s="95"/>
      <c r="F51" s="95"/>
      <c r="G51" s="95"/>
      <c r="H51" s="95"/>
      <c r="I51" s="95"/>
      <c r="J51" s="54"/>
      <c r="K51" s="79"/>
      <c r="L51" s="79"/>
    </row>
    <row r="52" spans="3:12" ht="12" customHeight="1">
      <c r="C52" s="91" t="s">
        <v>44</v>
      </c>
      <c r="D52" s="79"/>
      <c r="E52" s="95"/>
      <c r="F52" s="95"/>
      <c r="G52" s="95"/>
      <c r="H52" s="95"/>
      <c r="I52" s="95"/>
      <c r="J52" s="95"/>
      <c r="K52" s="79"/>
      <c r="L52" s="79"/>
    </row>
    <row r="53" spans="3:12" ht="12" customHeight="1">
      <c r="C53" s="91"/>
      <c r="D53" s="79"/>
      <c r="E53" s="95"/>
      <c r="F53" s="95"/>
      <c r="G53" s="95"/>
      <c r="H53" s="95"/>
      <c r="I53" s="95"/>
      <c r="J53" s="95"/>
      <c r="K53" s="79"/>
      <c r="L53" s="79"/>
    </row>
    <row r="54" spans="3:12" ht="12" customHeight="1">
      <c r="C54" s="414"/>
      <c r="D54" s="408"/>
      <c r="E54" s="408"/>
      <c r="F54" s="408"/>
      <c r="G54" s="408"/>
      <c r="H54" s="408"/>
      <c r="I54" s="408"/>
      <c r="J54" s="408"/>
      <c r="K54" s="408"/>
      <c r="L54" s="408"/>
    </row>
    <row r="55" ht="12" customHeight="1">
      <c r="I55" s="15"/>
    </row>
    <row r="56" spans="2:11" ht="12" customHeight="1">
      <c r="B56" s="96" t="s">
        <v>12</v>
      </c>
      <c r="C56" s="97" t="s">
        <v>71</v>
      </c>
      <c r="D56" s="95"/>
      <c r="E56" s="95"/>
      <c r="F56" s="95"/>
      <c r="G56" s="95"/>
      <c r="H56" s="95"/>
      <c r="I56" s="54"/>
      <c r="J56" s="54"/>
      <c r="K56" s="79"/>
    </row>
    <row r="57" spans="2:11" ht="12" customHeight="1">
      <c r="B57" s="98"/>
      <c r="C57" s="99" t="s">
        <v>318</v>
      </c>
      <c r="D57" s="100"/>
      <c r="E57" s="95"/>
      <c r="F57" s="95"/>
      <c r="G57" s="95"/>
      <c r="H57" s="95"/>
      <c r="I57" s="54"/>
      <c r="J57" s="54"/>
      <c r="K57" s="79"/>
    </row>
    <row r="58" spans="2:11" ht="12" customHeight="1">
      <c r="B58" s="82"/>
      <c r="C58" s="79"/>
      <c r="D58" s="79"/>
      <c r="E58" s="79"/>
      <c r="F58" s="79"/>
      <c r="G58" s="79"/>
      <c r="H58" s="79"/>
      <c r="I58" s="79"/>
      <c r="J58" s="79"/>
      <c r="K58" s="79"/>
    </row>
    <row r="59" spans="2:13" ht="12" customHeight="1">
      <c r="B59" s="82"/>
      <c r="C59" s="392"/>
      <c r="D59" s="391"/>
      <c r="E59" s="391"/>
      <c r="F59" s="391"/>
      <c r="G59" s="369">
        <v>2001</v>
      </c>
      <c r="H59" s="369">
        <v>2002</v>
      </c>
      <c r="I59" s="369">
        <v>2003</v>
      </c>
      <c r="J59" s="369">
        <v>2004</v>
      </c>
      <c r="K59" s="369">
        <v>2005</v>
      </c>
      <c r="L59" s="369">
        <v>2006</v>
      </c>
      <c r="M59" s="370" t="s">
        <v>298</v>
      </c>
    </row>
    <row r="60" spans="2:13" ht="12" customHeight="1">
      <c r="B60" s="82"/>
      <c r="C60" s="101"/>
      <c r="D60" s="102"/>
      <c r="E60" s="102"/>
      <c r="F60" s="102"/>
      <c r="G60" s="103"/>
      <c r="H60" s="103"/>
      <c r="I60" s="103"/>
      <c r="J60" s="103"/>
      <c r="K60" s="103"/>
      <c r="L60" s="103"/>
      <c r="M60" s="32"/>
    </row>
    <row r="61" spans="2:13" ht="12" customHeight="1">
      <c r="B61" s="82"/>
      <c r="C61" s="104" t="s">
        <v>84</v>
      </c>
      <c r="D61" s="105"/>
      <c r="E61" s="105"/>
      <c r="F61" s="105"/>
      <c r="G61" s="65">
        <v>45486</v>
      </c>
      <c r="H61" s="65">
        <v>43805</v>
      </c>
      <c r="I61" s="65">
        <v>41525</v>
      </c>
      <c r="J61" s="65">
        <v>47444</v>
      </c>
      <c r="K61" s="65">
        <v>45355</v>
      </c>
      <c r="L61" s="65">
        <v>43233</v>
      </c>
      <c r="M61" s="106">
        <v>42648</v>
      </c>
    </row>
    <row r="62" spans="2:13" s="44" customFormat="1" ht="15" customHeight="1">
      <c r="B62" s="81"/>
      <c r="C62" s="107" t="s">
        <v>288</v>
      </c>
      <c r="D62" s="108"/>
      <c r="E62" s="108"/>
      <c r="F62" s="108"/>
      <c r="G62" s="73">
        <v>22057</v>
      </c>
      <c r="H62" s="73">
        <v>20899</v>
      </c>
      <c r="I62" s="73">
        <v>18854</v>
      </c>
      <c r="J62" s="73">
        <v>18534</v>
      </c>
      <c r="K62" s="73">
        <v>17776</v>
      </c>
      <c r="L62" s="73">
        <v>17186</v>
      </c>
      <c r="M62" s="109" t="s">
        <v>9</v>
      </c>
    </row>
    <row r="63" spans="2:13" s="79" customFormat="1" ht="12" customHeight="1">
      <c r="B63" s="82"/>
      <c r="C63" s="107" t="s">
        <v>289</v>
      </c>
      <c r="D63" s="108"/>
      <c r="E63" s="108"/>
      <c r="F63" s="108"/>
      <c r="G63" s="73">
        <v>7542</v>
      </c>
      <c r="H63" s="73">
        <v>3342</v>
      </c>
      <c r="I63" s="73">
        <v>2054</v>
      </c>
      <c r="J63" s="73">
        <v>648</v>
      </c>
      <c r="K63" s="73">
        <v>551</v>
      </c>
      <c r="L63" s="73">
        <v>557</v>
      </c>
      <c r="M63" s="109" t="s">
        <v>9</v>
      </c>
    </row>
    <row r="64" spans="2:13" s="44" customFormat="1" ht="12" customHeight="1">
      <c r="B64" s="81"/>
      <c r="C64" s="107" t="s">
        <v>290</v>
      </c>
      <c r="D64" s="108"/>
      <c r="E64" s="108"/>
      <c r="F64" s="108"/>
      <c r="G64" s="73">
        <v>3403</v>
      </c>
      <c r="H64" s="73">
        <v>7560</v>
      </c>
      <c r="I64" s="73">
        <v>8784</v>
      </c>
      <c r="J64" s="73">
        <v>10259</v>
      </c>
      <c r="K64" s="73">
        <v>10317</v>
      </c>
      <c r="L64" s="73">
        <v>10082</v>
      </c>
      <c r="M64" s="109" t="s">
        <v>9</v>
      </c>
    </row>
    <row r="65" spans="2:13" s="79" customFormat="1" ht="12" customHeight="1">
      <c r="B65" s="82"/>
      <c r="C65" s="107" t="s">
        <v>291</v>
      </c>
      <c r="D65" s="108"/>
      <c r="E65" s="108"/>
      <c r="F65" s="108"/>
      <c r="G65" s="73">
        <v>12484</v>
      </c>
      <c r="H65" s="73">
        <v>12004</v>
      </c>
      <c r="I65" s="73">
        <v>11833</v>
      </c>
      <c r="J65" s="73">
        <v>18003</v>
      </c>
      <c r="K65" s="73">
        <v>16711</v>
      </c>
      <c r="L65" s="73">
        <v>15408</v>
      </c>
      <c r="M65" s="109" t="s">
        <v>9</v>
      </c>
    </row>
    <row r="66" spans="2:13" ht="12" customHeight="1">
      <c r="B66" s="82"/>
      <c r="C66" s="110"/>
      <c r="D66" s="111"/>
      <c r="E66" s="111"/>
      <c r="F66" s="111"/>
      <c r="G66" s="112"/>
      <c r="H66" s="112"/>
      <c r="I66" s="112"/>
      <c r="J66" s="112"/>
      <c r="K66" s="112"/>
      <c r="L66" s="112"/>
      <c r="M66" s="86"/>
    </row>
    <row r="67" spans="2:13" ht="6" customHeight="1">
      <c r="B67" s="82"/>
      <c r="C67" s="113"/>
      <c r="D67" s="113"/>
      <c r="E67" s="113"/>
      <c r="F67" s="113"/>
      <c r="G67" s="114"/>
      <c r="H67" s="114"/>
      <c r="I67" s="114"/>
      <c r="J67" s="114"/>
      <c r="K67" s="114"/>
      <c r="L67" s="94"/>
      <c r="M67" s="115"/>
    </row>
    <row r="68" ht="12" customHeight="1">
      <c r="C68" s="116" t="s">
        <v>44</v>
      </c>
    </row>
    <row r="69" ht="12" customHeight="1">
      <c r="C69" s="116"/>
    </row>
    <row r="70" ht="12" customHeight="1">
      <c r="C70" s="116"/>
    </row>
    <row r="71" ht="12" customHeight="1">
      <c r="C71" s="116"/>
    </row>
    <row r="72" spans="2:11" ht="12" customHeight="1">
      <c r="B72" s="96" t="s">
        <v>13</v>
      </c>
      <c r="C72" s="117" t="s">
        <v>47</v>
      </c>
      <c r="F72" s="79"/>
      <c r="G72" s="79"/>
      <c r="H72" s="79"/>
      <c r="I72" s="79"/>
      <c r="J72" s="79"/>
      <c r="K72" s="79"/>
    </row>
    <row r="73" spans="2:11" ht="12" customHeight="1">
      <c r="B73" s="118"/>
      <c r="C73" s="99" t="s">
        <v>319</v>
      </c>
      <c r="D73" s="26"/>
      <c r="F73" s="79"/>
      <c r="G73" s="79"/>
      <c r="H73" s="79"/>
      <c r="I73" s="79"/>
      <c r="J73" s="79"/>
      <c r="K73" s="79"/>
    </row>
    <row r="74" spans="2:11" ht="12" customHeight="1">
      <c r="B74" s="82"/>
      <c r="C74" s="79"/>
      <c r="D74" s="79"/>
      <c r="E74" s="79"/>
      <c r="F74" s="79"/>
      <c r="G74" s="119"/>
      <c r="H74" s="119"/>
      <c r="I74" s="79"/>
      <c r="J74" s="79"/>
      <c r="K74" s="79"/>
    </row>
    <row r="75" spans="2:13" ht="12" customHeight="1">
      <c r="B75" s="82"/>
      <c r="C75" s="371"/>
      <c r="D75" s="372"/>
      <c r="E75" s="373"/>
      <c r="F75" s="373"/>
      <c r="G75" s="369">
        <v>2001</v>
      </c>
      <c r="H75" s="369">
        <v>2002</v>
      </c>
      <c r="I75" s="369">
        <v>2003</v>
      </c>
      <c r="J75" s="369">
        <v>2004</v>
      </c>
      <c r="K75" s="369">
        <v>2005</v>
      </c>
      <c r="L75" s="369">
        <v>2006</v>
      </c>
      <c r="M75" s="370" t="s">
        <v>298</v>
      </c>
    </row>
    <row r="76" spans="2:13" ht="12" customHeight="1">
      <c r="B76" s="82"/>
      <c r="C76" s="101"/>
      <c r="D76" s="102"/>
      <c r="E76" s="102"/>
      <c r="F76" s="102"/>
      <c r="G76" s="103"/>
      <c r="H76" s="103"/>
      <c r="I76" s="103"/>
      <c r="J76" s="103"/>
      <c r="K76" s="103"/>
      <c r="L76" s="103"/>
      <c r="M76" s="32"/>
    </row>
    <row r="77" spans="2:13" ht="18" customHeight="1">
      <c r="B77" s="82"/>
      <c r="C77" s="416" t="s">
        <v>268</v>
      </c>
      <c r="D77" s="417"/>
      <c r="E77" s="417"/>
      <c r="F77" s="418"/>
      <c r="G77" s="120">
        <v>42.44757167447291</v>
      </c>
      <c r="H77" s="120">
        <v>41.80199501031231</v>
      </c>
      <c r="I77" s="120">
        <v>40.87110018105556</v>
      </c>
      <c r="J77" s="120">
        <v>40.25232554439987</v>
      </c>
      <c r="K77" s="120">
        <v>40.062095112091356</v>
      </c>
      <c r="L77" s="120">
        <v>40</v>
      </c>
      <c r="M77" s="121">
        <v>40.24739552463741</v>
      </c>
    </row>
    <row r="78" spans="2:13" ht="12" customHeight="1">
      <c r="B78" s="82"/>
      <c r="C78" s="122"/>
      <c r="D78" s="123"/>
      <c r="E78" s="123"/>
      <c r="F78" s="123"/>
      <c r="G78" s="124"/>
      <c r="H78" s="124"/>
      <c r="I78" s="124"/>
      <c r="J78" s="124"/>
      <c r="K78" s="124"/>
      <c r="L78" s="124"/>
      <c r="M78" s="86"/>
    </row>
    <row r="79" spans="2:13" ht="12" customHeight="1">
      <c r="B79" s="82"/>
      <c r="C79" s="102"/>
      <c r="D79" s="102"/>
      <c r="E79" s="102"/>
      <c r="F79" s="102"/>
      <c r="G79" s="103"/>
      <c r="H79" s="103"/>
      <c r="I79" s="103"/>
      <c r="J79" s="103"/>
      <c r="K79" s="103"/>
      <c r="L79" s="94"/>
      <c r="M79" s="115"/>
    </row>
    <row r="80" ht="12" customHeight="1">
      <c r="C80" s="50" t="s">
        <v>43</v>
      </c>
    </row>
    <row r="84" spans="2:5" ht="12" customHeight="1">
      <c r="B84" s="96" t="s">
        <v>14</v>
      </c>
      <c r="C84" s="117" t="s">
        <v>40</v>
      </c>
      <c r="D84" s="125"/>
      <c r="E84" s="125"/>
    </row>
    <row r="85" spans="2:5" ht="12" customHeight="1">
      <c r="B85" s="126"/>
      <c r="C85" s="99" t="s">
        <v>310</v>
      </c>
      <c r="D85" s="125"/>
      <c r="E85" s="125"/>
    </row>
    <row r="86" spans="2:5" ht="12" customHeight="1">
      <c r="B86" s="126"/>
      <c r="C86" s="79"/>
      <c r="D86" s="125"/>
      <c r="E86" s="125"/>
    </row>
    <row r="87" spans="2:10" ht="12" customHeight="1">
      <c r="B87" s="56"/>
      <c r="C87" s="375"/>
      <c r="D87" s="372"/>
      <c r="E87" s="376">
        <v>2001</v>
      </c>
      <c r="F87" s="376">
        <v>2002</v>
      </c>
      <c r="G87" s="376">
        <v>2003</v>
      </c>
      <c r="H87" s="376">
        <v>2004</v>
      </c>
      <c r="I87" s="376">
        <v>2005</v>
      </c>
      <c r="J87" s="377">
        <v>2006</v>
      </c>
    </row>
    <row r="88" spans="2:10" s="21" customFormat="1" ht="12" customHeight="1">
      <c r="B88" s="56"/>
      <c r="C88" s="127"/>
      <c r="D88" s="128"/>
      <c r="E88" s="315"/>
      <c r="F88" s="315"/>
      <c r="G88" s="315"/>
      <c r="H88" s="315"/>
      <c r="I88" s="315"/>
      <c r="J88" s="374"/>
    </row>
    <row r="89" spans="2:10" s="44" customFormat="1" ht="12" customHeight="1">
      <c r="B89" s="53"/>
      <c r="C89" s="33" t="s">
        <v>311</v>
      </c>
      <c r="D89" s="34"/>
      <c r="E89" s="304">
        <v>49.48635397767486</v>
      </c>
      <c r="F89" s="304">
        <v>49.581276823375006</v>
      </c>
      <c r="G89" s="304">
        <v>49.22659483345308</v>
      </c>
      <c r="H89" s="304">
        <v>48.84751747794584</v>
      </c>
      <c r="I89" s="304">
        <v>48</v>
      </c>
      <c r="J89" s="316">
        <v>47.35541975346095</v>
      </c>
    </row>
    <row r="90" spans="2:10" ht="12" customHeight="1">
      <c r="B90" s="53"/>
      <c r="C90" s="37" t="s">
        <v>101</v>
      </c>
      <c r="D90" s="38"/>
      <c r="E90" s="120">
        <v>63.61572165368297</v>
      </c>
      <c r="F90" s="120">
        <v>65.10164827257016</v>
      </c>
      <c r="G90" s="120">
        <v>65.70775563058751</v>
      </c>
      <c r="H90" s="120">
        <v>66.12491827531277</v>
      </c>
      <c r="I90" s="120">
        <f>0.663023479915946*100</f>
        <v>66.3023479915946</v>
      </c>
      <c r="J90" s="121">
        <v>65.7463830846444</v>
      </c>
    </row>
    <row r="91" spans="2:10" ht="12" customHeight="1">
      <c r="B91" s="53"/>
      <c r="C91" s="37" t="s">
        <v>102</v>
      </c>
      <c r="D91" s="38"/>
      <c r="E91" s="120">
        <v>63.79750871122503</v>
      </c>
      <c r="F91" s="120">
        <v>62.68290229975369</v>
      </c>
      <c r="G91" s="120">
        <v>61.91176885079928</v>
      </c>
      <c r="H91" s="120">
        <v>61.1074159366376</v>
      </c>
      <c r="I91" s="120">
        <v>60.56777909561586</v>
      </c>
      <c r="J91" s="121">
        <v>59.67007053243722</v>
      </c>
    </row>
    <row r="92" spans="2:10" s="44" customFormat="1" ht="12" customHeight="1">
      <c r="B92" s="53"/>
      <c r="C92" s="37" t="s">
        <v>100</v>
      </c>
      <c r="D92" s="38"/>
      <c r="E92" s="120">
        <v>72.24989400307933</v>
      </c>
      <c r="F92" s="120">
        <v>68.93919439738885</v>
      </c>
      <c r="G92" s="120">
        <v>67.1346763364476</v>
      </c>
      <c r="H92" s="120">
        <v>64.68197212114924</v>
      </c>
      <c r="I92" s="120">
        <v>61.878569428826715</v>
      </c>
      <c r="J92" s="121">
        <v>57.08748790179714</v>
      </c>
    </row>
    <row r="93" spans="2:10" ht="12" customHeight="1">
      <c r="B93" s="53"/>
      <c r="C93" s="37" t="s">
        <v>59</v>
      </c>
      <c r="D93" s="38"/>
      <c r="E93" s="120">
        <v>58.60869212378941</v>
      </c>
      <c r="F93" s="120">
        <v>58.660946564662744</v>
      </c>
      <c r="G93" s="120">
        <v>58.12857265746872</v>
      </c>
      <c r="H93" s="120">
        <v>57.91725229091112</v>
      </c>
      <c r="I93" s="120">
        <v>56.72403716955906</v>
      </c>
      <c r="J93" s="121">
        <v>55.63968592144486</v>
      </c>
    </row>
    <row r="94" spans="2:10" s="44" customFormat="1" ht="12" customHeight="1">
      <c r="B94" s="53"/>
      <c r="C94" s="37" t="s">
        <v>98</v>
      </c>
      <c r="D94" s="38"/>
      <c r="E94" s="120">
        <v>51.30083542474636</v>
      </c>
      <c r="F94" s="120">
        <v>57.37959292926751</v>
      </c>
      <c r="G94" s="120">
        <v>57.24317820478074</v>
      </c>
      <c r="H94" s="120">
        <v>57.53556176493232</v>
      </c>
      <c r="I94" s="120">
        <v>56.93893149814519</v>
      </c>
      <c r="J94" s="121">
        <v>55.596408830815214</v>
      </c>
    </row>
    <row r="95" spans="2:10" ht="12" customHeight="1">
      <c r="B95" s="53"/>
      <c r="C95" s="37" t="s">
        <v>99</v>
      </c>
      <c r="D95" s="38"/>
      <c r="E95" s="120">
        <v>55.95353039428689</v>
      </c>
      <c r="F95" s="120">
        <v>55.64421878153246</v>
      </c>
      <c r="G95" s="120">
        <v>54.93344731784726</v>
      </c>
      <c r="H95" s="120">
        <v>54.245723777388086</v>
      </c>
      <c r="I95" s="120">
        <v>53.91517985911738</v>
      </c>
      <c r="J95" s="121">
        <v>53.805809836963014</v>
      </c>
    </row>
    <row r="96" spans="2:10" s="44" customFormat="1" ht="12" customHeight="1">
      <c r="B96" s="53"/>
      <c r="C96" s="37" t="s">
        <v>103</v>
      </c>
      <c r="D96" s="38"/>
      <c r="E96" s="120">
        <v>58.47380410022779</v>
      </c>
      <c r="F96" s="120">
        <v>55.96216642270014</v>
      </c>
      <c r="G96" s="120">
        <v>54.65090341289315</v>
      </c>
      <c r="H96" s="120">
        <v>54.25155004428698</v>
      </c>
      <c r="I96" s="120">
        <v>53.73626373626374</v>
      </c>
      <c r="J96" s="121">
        <v>53.68879216539717</v>
      </c>
    </row>
    <row r="97" spans="2:10" ht="12" customHeight="1">
      <c r="B97" s="53"/>
      <c r="C97" s="37" t="s">
        <v>58</v>
      </c>
      <c r="D97" s="38"/>
      <c r="E97" s="120">
        <v>62.361210466934935</v>
      </c>
      <c r="F97" s="120">
        <v>60.57779938458398</v>
      </c>
      <c r="G97" s="120">
        <v>59.303322300482286</v>
      </c>
      <c r="H97" s="120">
        <v>57.286268410264974</v>
      </c>
      <c r="I97" s="120">
        <v>56.06166783461808</v>
      </c>
      <c r="J97" s="121">
        <v>53.27407902256483</v>
      </c>
    </row>
    <row r="98" spans="2:10" s="44" customFormat="1" ht="12" customHeight="1">
      <c r="B98" s="53"/>
      <c r="C98" s="37" t="s">
        <v>57</v>
      </c>
      <c r="D98" s="38"/>
      <c r="E98" s="120">
        <v>53.06388360180371</v>
      </c>
      <c r="F98" s="120">
        <v>52.5287539814667</v>
      </c>
      <c r="G98" s="120">
        <v>52.42942289879586</v>
      </c>
      <c r="H98" s="120">
        <v>51.64217102186477</v>
      </c>
      <c r="I98" s="120">
        <v>50.19023115817497</v>
      </c>
      <c r="J98" s="121">
        <v>50.03140874399647</v>
      </c>
    </row>
    <row r="99" spans="2:10" ht="12" customHeight="1">
      <c r="B99" s="53"/>
      <c r="C99" s="37" t="s">
        <v>56</v>
      </c>
      <c r="D99" s="38"/>
      <c r="E99" s="120">
        <v>48.526300602691435</v>
      </c>
      <c r="F99" s="120">
        <v>50.6426358171388</v>
      </c>
      <c r="G99" s="120">
        <v>49.32303814777485</v>
      </c>
      <c r="H99" s="120">
        <v>50.02815480275251</v>
      </c>
      <c r="I99" s="120">
        <v>49.93705546103802</v>
      </c>
      <c r="J99" s="121">
        <v>49.82158550484092</v>
      </c>
    </row>
    <row r="100" spans="2:10" ht="12" customHeight="1">
      <c r="B100" s="53"/>
      <c r="C100" s="37" t="s">
        <v>106</v>
      </c>
      <c r="D100" s="38"/>
      <c r="E100" s="120">
        <v>51.02872163919917</v>
      </c>
      <c r="F100" s="120">
        <v>49.834572936772</v>
      </c>
      <c r="G100" s="120">
        <v>48.45431596660493</v>
      </c>
      <c r="H100" s="120">
        <v>48.35148559186007</v>
      </c>
      <c r="I100" s="120">
        <v>46.60996523509883</v>
      </c>
      <c r="J100" s="121">
        <v>46.528114919546155</v>
      </c>
    </row>
    <row r="101" spans="2:10" s="44" customFormat="1" ht="12" customHeight="1">
      <c r="B101" s="53"/>
      <c r="C101" s="37" t="s">
        <v>80</v>
      </c>
      <c r="D101" s="38"/>
      <c r="E101" s="120">
        <v>49.99993179657373</v>
      </c>
      <c r="F101" s="120">
        <v>47.83444757255892</v>
      </c>
      <c r="G101" s="120">
        <v>47.07486903047207</v>
      </c>
      <c r="H101" s="120">
        <v>46.17935345250063</v>
      </c>
      <c r="I101" s="120">
        <v>45.635339271511796</v>
      </c>
      <c r="J101" s="121">
        <v>44.891337789835816</v>
      </c>
    </row>
    <row r="102" spans="2:10" ht="12" customHeight="1">
      <c r="B102" s="53"/>
      <c r="C102" s="37" t="s">
        <v>104</v>
      </c>
      <c r="D102" s="38"/>
      <c r="E102" s="120">
        <v>49.83202729453608</v>
      </c>
      <c r="F102" s="120">
        <v>48.145439648581686</v>
      </c>
      <c r="G102" s="120">
        <v>47.851348557640385</v>
      </c>
      <c r="H102" s="120">
        <v>46.94032841276826</v>
      </c>
      <c r="I102" s="120">
        <v>45.56131195132068</v>
      </c>
      <c r="J102" s="121">
        <v>43.11677156519083</v>
      </c>
    </row>
    <row r="103" spans="2:10" ht="12" customHeight="1">
      <c r="B103" s="53"/>
      <c r="C103" s="37" t="s">
        <v>97</v>
      </c>
      <c r="D103" s="38"/>
      <c r="E103" s="120">
        <v>48.020835140134885</v>
      </c>
      <c r="F103" s="120">
        <v>47.622772338759574</v>
      </c>
      <c r="G103" s="120">
        <v>46.39829647283277</v>
      </c>
      <c r="H103" s="120">
        <v>44.839846155294566</v>
      </c>
      <c r="I103" s="120">
        <v>42.846360586616605</v>
      </c>
      <c r="J103" s="121">
        <v>42.63535405802905</v>
      </c>
    </row>
    <row r="104" spans="2:10" s="44" customFormat="1" ht="12" customHeight="1">
      <c r="B104" s="53"/>
      <c r="C104" s="37" t="s">
        <v>96</v>
      </c>
      <c r="D104" s="38"/>
      <c r="E104" s="120">
        <v>43.31131252893175</v>
      </c>
      <c r="F104" s="120">
        <v>43.0636532679573</v>
      </c>
      <c r="G104" s="120">
        <v>42.625112862030356</v>
      </c>
      <c r="H104" s="120">
        <v>42.35294639962998</v>
      </c>
      <c r="I104" s="120">
        <v>41.83276490202213</v>
      </c>
      <c r="J104" s="121">
        <v>42.01424874166585</v>
      </c>
    </row>
    <row r="105" spans="2:10" ht="12" customHeight="1">
      <c r="B105" s="53"/>
      <c r="C105" s="37" t="s">
        <v>95</v>
      </c>
      <c r="D105" s="38"/>
      <c r="E105" s="120">
        <v>40.29457905003483</v>
      </c>
      <c r="F105" s="120">
        <v>40.51100637604525</v>
      </c>
      <c r="G105" s="120">
        <v>40.71611848024569</v>
      </c>
      <c r="H105" s="120">
        <v>40.62245013982438</v>
      </c>
      <c r="I105" s="120">
        <v>40.86924744316902</v>
      </c>
      <c r="J105" s="121">
        <v>41.804809724472605</v>
      </c>
    </row>
    <row r="106" spans="2:10" s="44" customFormat="1" ht="12" customHeight="1">
      <c r="B106" s="53"/>
      <c r="C106" s="37" t="s">
        <v>91</v>
      </c>
      <c r="D106" s="38"/>
      <c r="E106" s="120">
        <v>37.038418855283886</v>
      </c>
      <c r="F106" s="120">
        <v>34.894603604649284</v>
      </c>
      <c r="G106" s="120">
        <v>33.995921964241596</v>
      </c>
      <c r="H106" s="120">
        <v>32.86286636729878</v>
      </c>
      <c r="I106" s="120">
        <v>32.80124080711831</v>
      </c>
      <c r="J106" s="121">
        <v>40.29943094437057</v>
      </c>
    </row>
    <row r="107" spans="2:10" ht="12" customHeight="1">
      <c r="B107" s="53"/>
      <c r="C107" s="33" t="s">
        <v>93</v>
      </c>
      <c r="D107" s="38"/>
      <c r="E107" s="304">
        <v>42</v>
      </c>
      <c r="F107" s="304">
        <v>41.80199501031231</v>
      </c>
      <c r="G107" s="304">
        <v>40.87110018105556</v>
      </c>
      <c r="H107" s="304">
        <v>40.25232554439987</v>
      </c>
      <c r="I107" s="304">
        <v>40</v>
      </c>
      <c r="J107" s="316">
        <v>40.12</v>
      </c>
    </row>
    <row r="108" spans="2:10" s="44" customFormat="1" ht="12" customHeight="1">
      <c r="B108" s="53"/>
      <c r="C108" s="37" t="s">
        <v>94</v>
      </c>
      <c r="D108" s="38"/>
      <c r="E108" s="120">
        <v>54.162086732296046</v>
      </c>
      <c r="F108" s="120">
        <v>52.466832380443826</v>
      </c>
      <c r="G108" s="120">
        <v>49.317220787527404</v>
      </c>
      <c r="H108" s="120">
        <v>45.36631382607383</v>
      </c>
      <c r="I108" s="120">
        <v>40.4841986544351</v>
      </c>
      <c r="J108" s="121">
        <v>36.53259963695729</v>
      </c>
    </row>
    <row r="109" spans="2:10" ht="12" customHeight="1">
      <c r="B109" s="53"/>
      <c r="C109" s="37" t="s">
        <v>92</v>
      </c>
      <c r="D109" s="38"/>
      <c r="E109" s="120">
        <v>36.68716345345989</v>
      </c>
      <c r="F109" s="120">
        <v>36.06145464705976</v>
      </c>
      <c r="G109" s="120">
        <v>35.52328343239967</v>
      </c>
      <c r="H109" s="120">
        <v>35.22873272838232</v>
      </c>
      <c r="I109" s="120">
        <v>33.23677854893302</v>
      </c>
      <c r="J109" s="121">
        <v>33.24937297680632</v>
      </c>
    </row>
    <row r="110" spans="2:10" s="44" customFormat="1" ht="12" customHeight="1">
      <c r="B110" s="53"/>
      <c r="C110" s="37" t="s">
        <v>105</v>
      </c>
      <c r="D110" s="38"/>
      <c r="E110" s="120">
        <v>37.60563679352335</v>
      </c>
      <c r="F110" s="120">
        <v>36.01159111760462</v>
      </c>
      <c r="G110" s="120">
        <v>35.54057037994392</v>
      </c>
      <c r="H110" s="120">
        <v>33.56720467357492</v>
      </c>
      <c r="I110" s="120">
        <v>31.4786533089081</v>
      </c>
      <c r="J110" s="121">
        <v>31.384988838735907</v>
      </c>
    </row>
    <row r="111" spans="2:10" s="44" customFormat="1" ht="12" customHeight="1">
      <c r="B111" s="53"/>
      <c r="C111" s="37" t="s">
        <v>312</v>
      </c>
      <c r="D111" s="38"/>
      <c r="E111" s="120">
        <v>36.4110990917909</v>
      </c>
      <c r="F111" s="120">
        <v>36.38893714475709</v>
      </c>
      <c r="G111" s="120">
        <v>35.9107455784536</v>
      </c>
      <c r="H111" s="120">
        <v>34.95326980609447</v>
      </c>
      <c r="I111" s="120">
        <v>32.08329183335913</v>
      </c>
      <c r="J111" s="121">
        <v>31.085344129554652</v>
      </c>
    </row>
    <row r="112" spans="2:10" ht="12" customHeight="1">
      <c r="B112" s="53"/>
      <c r="C112" s="37" t="s">
        <v>90</v>
      </c>
      <c r="D112" s="38"/>
      <c r="E112" s="120">
        <v>29.800840200706048</v>
      </c>
      <c r="F112" s="120">
        <v>31.011816606666194</v>
      </c>
      <c r="G112" s="120">
        <v>32.16345494807218</v>
      </c>
      <c r="H112" s="120">
        <v>32.87064714968665</v>
      </c>
      <c r="I112" s="120">
        <v>31.006054277753336</v>
      </c>
      <c r="J112" s="121">
        <v>30.072027309235473</v>
      </c>
    </row>
    <row r="113" spans="2:10" s="44" customFormat="1" ht="12" customHeight="1">
      <c r="B113" s="53"/>
      <c r="C113" s="37" t="s">
        <v>89</v>
      </c>
      <c r="D113" s="38"/>
      <c r="E113" s="120">
        <v>30.529714658408107</v>
      </c>
      <c r="F113" s="120">
        <v>29.892129144911177</v>
      </c>
      <c r="G113" s="120">
        <v>28.04656269837185</v>
      </c>
      <c r="H113" s="120">
        <v>28.04842870589595</v>
      </c>
      <c r="I113" s="120">
        <v>31.69828401766537</v>
      </c>
      <c r="J113" s="121">
        <v>28.649998474673033</v>
      </c>
    </row>
    <row r="114" spans="2:10" ht="12" customHeight="1">
      <c r="B114" s="53"/>
      <c r="C114" s="37" t="s">
        <v>88</v>
      </c>
      <c r="D114" s="38"/>
      <c r="E114" s="120">
        <v>33.0284101109321</v>
      </c>
      <c r="F114" s="120">
        <v>26.927833176908873</v>
      </c>
      <c r="G114" s="120">
        <v>23.803245755371833</v>
      </c>
      <c r="H114" s="120">
        <v>23.79669266600442</v>
      </c>
      <c r="I114" s="120">
        <v>23.387568592051437</v>
      </c>
      <c r="J114" s="121">
        <v>23.28339333420308</v>
      </c>
    </row>
    <row r="115" spans="2:10" s="44" customFormat="1" ht="12" customHeight="1">
      <c r="B115" s="53"/>
      <c r="C115" s="37" t="s">
        <v>87</v>
      </c>
      <c r="D115" s="38"/>
      <c r="E115" s="120">
        <v>28.934054413424004</v>
      </c>
      <c r="F115" s="120">
        <v>26.07757534879942</v>
      </c>
      <c r="G115" s="120">
        <v>24.068809243672014</v>
      </c>
      <c r="H115" s="120">
        <v>23.241406729636306</v>
      </c>
      <c r="I115" s="120">
        <v>22.22914703587231</v>
      </c>
      <c r="J115" s="121">
        <v>21.66192259304755</v>
      </c>
    </row>
    <row r="116" spans="2:10" s="44" customFormat="1" ht="12" customHeight="1">
      <c r="B116" s="53"/>
      <c r="C116" s="37" t="s">
        <v>313</v>
      </c>
      <c r="D116" s="38"/>
      <c r="E116" s="120">
        <v>18.814748550439273</v>
      </c>
      <c r="F116" s="120">
        <v>19.30612719921966</v>
      </c>
      <c r="G116" s="120">
        <v>19.894571082214878</v>
      </c>
      <c r="H116" s="120">
        <v>20.215324293596705</v>
      </c>
      <c r="I116" s="120">
        <v>20.25206883865792</v>
      </c>
      <c r="J116" s="121">
        <v>19.453764754655587</v>
      </c>
    </row>
    <row r="117" spans="2:10" ht="12" customHeight="1">
      <c r="B117" s="53"/>
      <c r="C117" s="129"/>
      <c r="D117" s="130"/>
      <c r="E117" s="317"/>
      <c r="F117" s="317"/>
      <c r="G117" s="317"/>
      <c r="H117" s="317"/>
      <c r="I117" s="317"/>
      <c r="J117" s="318"/>
    </row>
    <row r="118" spans="2:10" ht="6.75" customHeight="1">
      <c r="B118" s="53"/>
      <c r="C118" s="59"/>
      <c r="D118" s="59"/>
      <c r="E118" s="131"/>
      <c r="F118" s="131"/>
      <c r="G118" s="131"/>
      <c r="H118" s="131"/>
      <c r="I118" s="131"/>
      <c r="J118" s="131"/>
    </row>
    <row r="119" ht="12" customHeight="1">
      <c r="C119" s="132" t="s">
        <v>315</v>
      </c>
    </row>
    <row r="120" ht="12" customHeight="1">
      <c r="C120" s="132"/>
    </row>
    <row r="123" spans="2:8" s="26" customFormat="1" ht="12" customHeight="1">
      <c r="B123" s="133" t="s">
        <v>107</v>
      </c>
      <c r="C123" s="134" t="s">
        <v>41</v>
      </c>
      <c r="D123" s="135"/>
      <c r="E123" s="136"/>
      <c r="F123" s="136"/>
      <c r="G123" s="136"/>
      <c r="H123" s="136"/>
    </row>
    <row r="124" spans="2:8" ht="12" customHeight="1">
      <c r="B124" s="25"/>
      <c r="C124" s="25"/>
      <c r="D124" s="25"/>
      <c r="E124" s="53"/>
      <c r="F124" s="53"/>
      <c r="G124" s="53"/>
      <c r="H124" s="53"/>
    </row>
    <row r="125" spans="2:3" ht="12" customHeight="1">
      <c r="B125" s="96" t="s">
        <v>27</v>
      </c>
      <c r="C125" s="137" t="s">
        <v>72</v>
      </c>
    </row>
    <row r="126" spans="3:11" ht="12" customHeight="1">
      <c r="C126" s="99" t="s">
        <v>320</v>
      </c>
      <c r="D126" s="126"/>
      <c r="E126" s="79"/>
      <c r="F126" s="79"/>
      <c r="G126" s="79"/>
      <c r="H126" s="79"/>
      <c r="I126" s="79"/>
      <c r="J126" s="79"/>
      <c r="K126" s="79"/>
    </row>
    <row r="127" spans="3:11" ht="12" customHeight="1">
      <c r="C127" s="79"/>
      <c r="D127" s="79"/>
      <c r="E127" s="79"/>
      <c r="F127" s="79"/>
      <c r="G127" s="79"/>
      <c r="H127" s="79"/>
      <c r="I127" s="79"/>
      <c r="J127" s="79"/>
      <c r="K127" s="79"/>
    </row>
    <row r="128" spans="3:12" ht="12" customHeight="1">
      <c r="C128" s="371"/>
      <c r="D128" s="372"/>
      <c r="E128" s="372"/>
      <c r="F128" s="369">
        <v>2001</v>
      </c>
      <c r="G128" s="369">
        <v>2002</v>
      </c>
      <c r="H128" s="369">
        <v>2003</v>
      </c>
      <c r="I128" s="369">
        <v>2004</v>
      </c>
      <c r="J128" s="369">
        <v>2005</v>
      </c>
      <c r="K128" s="369">
        <v>2006</v>
      </c>
      <c r="L128" s="370" t="s">
        <v>298</v>
      </c>
    </row>
    <row r="129" spans="3:12" ht="12" customHeight="1">
      <c r="C129" s="138"/>
      <c r="D129" s="139"/>
      <c r="E129" s="139"/>
      <c r="F129" s="103"/>
      <c r="G129" s="103"/>
      <c r="H129" s="103"/>
      <c r="I129" s="103"/>
      <c r="J129" s="103"/>
      <c r="K129" s="103"/>
      <c r="L129" s="32"/>
    </row>
    <row r="130" spans="3:12" ht="12" customHeight="1">
      <c r="C130" s="140" t="s">
        <v>108</v>
      </c>
      <c r="D130" s="141"/>
      <c r="E130" s="141"/>
      <c r="F130" s="69">
        <v>3250922</v>
      </c>
      <c r="G130" s="69">
        <v>3217041</v>
      </c>
      <c r="H130" s="69">
        <v>3143491</v>
      </c>
      <c r="I130" s="69">
        <v>3133473</v>
      </c>
      <c r="J130" s="69">
        <v>3133980</v>
      </c>
      <c r="K130" s="69">
        <v>3245313</v>
      </c>
      <c r="L130" s="142">
        <v>3282967.4690806232</v>
      </c>
    </row>
    <row r="131" spans="3:12" ht="12" customHeight="1">
      <c r="C131" s="143"/>
      <c r="D131" s="144"/>
      <c r="E131" s="144"/>
      <c r="F131" s="145"/>
      <c r="G131" s="145"/>
      <c r="H131" s="145"/>
      <c r="I131" s="145"/>
      <c r="J131" s="145"/>
      <c r="K131" s="145"/>
      <c r="L131" s="146"/>
    </row>
    <row r="132" spans="3:12" ht="12" customHeight="1">
      <c r="C132" s="140" t="s">
        <v>60</v>
      </c>
      <c r="D132" s="144"/>
      <c r="E132" s="144"/>
      <c r="F132" s="147"/>
      <c r="G132" s="147"/>
      <c r="H132" s="147"/>
      <c r="I132" s="147"/>
      <c r="J132" s="147"/>
      <c r="K132" s="147"/>
      <c r="L132" s="148"/>
    </row>
    <row r="133" spans="2:12" s="79" customFormat="1" ht="12" customHeight="1">
      <c r="B133" s="126"/>
      <c r="C133" s="149" t="s">
        <v>85</v>
      </c>
      <c r="D133" s="150"/>
      <c r="E133" s="108"/>
      <c r="F133" s="73">
        <v>389810.9106912722</v>
      </c>
      <c r="G133" s="73">
        <v>374267.95876770304</v>
      </c>
      <c r="H133" s="73">
        <v>355516.72231802036</v>
      </c>
      <c r="I133" s="73">
        <v>394893.5313762008</v>
      </c>
      <c r="J133" s="73">
        <v>470106.99355764815</v>
      </c>
      <c r="K133" s="73">
        <v>429935.2570313896</v>
      </c>
      <c r="L133" s="74">
        <v>381872.1998535061</v>
      </c>
    </row>
    <row r="134" spans="2:12" s="44" customFormat="1" ht="12" customHeight="1">
      <c r="B134" s="151"/>
      <c r="C134" s="107" t="s">
        <v>109</v>
      </c>
      <c r="D134" s="108"/>
      <c r="E134" s="108"/>
      <c r="F134" s="73">
        <v>56839.502031987395</v>
      </c>
      <c r="G134" s="73">
        <v>36926.341232296916</v>
      </c>
      <c r="H134" s="73">
        <v>51539.27768197963</v>
      </c>
      <c r="I134" s="73">
        <v>101678.4686237992</v>
      </c>
      <c r="J134" s="73">
        <v>101602.00644235186</v>
      </c>
      <c r="K134" s="73">
        <v>68656.74296861028</v>
      </c>
      <c r="L134" s="74">
        <v>46099.809721386744</v>
      </c>
    </row>
    <row r="135" spans="3:12" ht="12" customHeight="1">
      <c r="C135" s="110"/>
      <c r="D135" s="111"/>
      <c r="E135" s="111"/>
      <c r="F135" s="112"/>
      <c r="G135" s="112"/>
      <c r="H135" s="112"/>
      <c r="I135" s="112"/>
      <c r="J135" s="112"/>
      <c r="K135" s="112"/>
      <c r="L135" s="152"/>
    </row>
    <row r="136" spans="3:12" ht="12" customHeight="1">
      <c r="C136" s="113"/>
      <c r="D136" s="113"/>
      <c r="E136" s="113"/>
      <c r="F136" s="113"/>
      <c r="G136" s="114"/>
      <c r="H136" s="114"/>
      <c r="I136" s="114"/>
      <c r="J136" s="114"/>
      <c r="K136" s="114"/>
      <c r="L136" s="114"/>
    </row>
    <row r="137" ht="12" customHeight="1">
      <c r="C137" s="132" t="s">
        <v>44</v>
      </c>
    </row>
    <row r="138" ht="12" customHeight="1">
      <c r="C138" s="132"/>
    </row>
    <row r="139" ht="12" customHeight="1">
      <c r="C139" s="132"/>
    </row>
    <row r="140" ht="12" customHeight="1">
      <c r="C140" s="132"/>
    </row>
    <row r="141" spans="2:11" s="26" customFormat="1" ht="12" customHeight="1">
      <c r="B141" s="133" t="s">
        <v>21</v>
      </c>
      <c r="C141" s="133" t="s">
        <v>110</v>
      </c>
      <c r="D141" s="135"/>
      <c r="E141" s="136"/>
      <c r="F141" s="136"/>
      <c r="G141" s="136"/>
      <c r="H141" s="395"/>
      <c r="I141" s="126"/>
      <c r="J141" s="126"/>
      <c r="K141" s="126"/>
    </row>
    <row r="142" spans="2:11" ht="12" customHeight="1">
      <c r="B142" s="118"/>
      <c r="C142" s="153"/>
      <c r="D142" s="79"/>
      <c r="E142" s="79"/>
      <c r="F142" s="79"/>
      <c r="G142" s="79"/>
      <c r="H142" s="79"/>
      <c r="I142" s="79"/>
      <c r="J142" s="79"/>
      <c r="K142" s="79"/>
    </row>
    <row r="143" spans="2:11" ht="12" customHeight="1">
      <c r="B143" s="96" t="s">
        <v>28</v>
      </c>
      <c r="C143" s="154" t="s">
        <v>259</v>
      </c>
      <c r="D143" s="79"/>
      <c r="E143" s="79"/>
      <c r="F143" s="79"/>
      <c r="G143" s="79"/>
      <c r="H143" s="79"/>
      <c r="I143" s="79"/>
      <c r="J143" s="79"/>
      <c r="K143" s="79"/>
    </row>
    <row r="144" spans="2:11" ht="12" customHeight="1">
      <c r="B144" s="98"/>
      <c r="C144" s="155" t="s">
        <v>321</v>
      </c>
      <c r="D144" s="79"/>
      <c r="E144" s="79"/>
      <c r="F144" s="79"/>
      <c r="G144" s="79"/>
      <c r="H144" s="79"/>
      <c r="I144" s="79"/>
      <c r="J144" s="79"/>
      <c r="K144" s="79"/>
    </row>
    <row r="145" spans="2:11" ht="12" customHeight="1">
      <c r="B145" s="82"/>
      <c r="C145" s="79"/>
      <c r="D145" s="79"/>
      <c r="E145" s="79"/>
      <c r="F145" s="79"/>
      <c r="G145" s="119"/>
      <c r="H145" s="79"/>
      <c r="I145" s="79"/>
      <c r="J145" s="79"/>
      <c r="K145" s="79"/>
    </row>
    <row r="146" spans="2:12" ht="12" customHeight="1">
      <c r="B146" s="82"/>
      <c r="C146" s="392"/>
      <c r="D146" s="393"/>
      <c r="E146" s="394"/>
      <c r="F146" s="369">
        <v>2001</v>
      </c>
      <c r="G146" s="369">
        <v>2002</v>
      </c>
      <c r="H146" s="369">
        <v>2003</v>
      </c>
      <c r="I146" s="369">
        <v>2004</v>
      </c>
      <c r="J146" s="369">
        <v>2005</v>
      </c>
      <c r="K146" s="369">
        <v>2006</v>
      </c>
      <c r="L146" s="370" t="s">
        <v>298</v>
      </c>
    </row>
    <row r="147" spans="2:12" ht="12" customHeight="1">
      <c r="B147" s="82"/>
      <c r="C147" s="156"/>
      <c r="D147" s="61"/>
      <c r="E147" s="157"/>
      <c r="F147" s="158"/>
      <c r="G147" s="158"/>
      <c r="H147" s="158"/>
      <c r="I147" s="158"/>
      <c r="J147" s="158"/>
      <c r="K147" s="158"/>
      <c r="L147" s="378"/>
    </row>
    <row r="148" spans="2:15" ht="12" customHeight="1">
      <c r="B148" s="82"/>
      <c r="C148" s="62" t="s">
        <v>115</v>
      </c>
      <c r="D148" s="159"/>
      <c r="E148" s="105"/>
      <c r="F148" s="65">
        <v>17119724.665516607</v>
      </c>
      <c r="G148" s="65">
        <v>16248028.97475544</v>
      </c>
      <c r="H148" s="65">
        <v>14046219.354009874</v>
      </c>
      <c r="I148" s="65">
        <v>11921310.704619154</v>
      </c>
      <c r="J148" s="65">
        <v>10269654.452397523</v>
      </c>
      <c r="K148" s="65">
        <v>9046863.394048069</v>
      </c>
      <c r="L148" s="65">
        <v>8640621.749907395</v>
      </c>
      <c r="M148" s="160"/>
      <c r="N148" s="160"/>
      <c r="O148" s="160"/>
    </row>
    <row r="149" spans="2:15" ht="12" customHeight="1">
      <c r="B149" s="82"/>
      <c r="C149" s="33"/>
      <c r="D149" s="38"/>
      <c r="E149" s="141"/>
      <c r="F149" s="69"/>
      <c r="G149" s="69"/>
      <c r="H149" s="69"/>
      <c r="I149" s="69"/>
      <c r="J149" s="69"/>
      <c r="K149" s="69"/>
      <c r="L149" s="142"/>
      <c r="M149" s="160"/>
      <c r="N149" s="160"/>
      <c r="O149" s="160"/>
    </row>
    <row r="150" spans="2:15" ht="12.75" customHeight="1">
      <c r="B150" s="82"/>
      <c r="C150" s="161" t="s">
        <v>116</v>
      </c>
      <c r="D150" s="162"/>
      <c r="E150" s="141"/>
      <c r="F150" s="69">
        <v>10177935.30615704</v>
      </c>
      <c r="G150" s="69">
        <v>9638608.307725329</v>
      </c>
      <c r="H150" s="69">
        <v>8995198.075009875</v>
      </c>
      <c r="I150" s="69">
        <v>8751725.132258777</v>
      </c>
      <c r="J150" s="69">
        <v>8385341.436278501</v>
      </c>
      <c r="K150" s="69">
        <v>8049455.749476068</v>
      </c>
      <c r="L150" s="142">
        <v>7988136.839558395</v>
      </c>
      <c r="M150" s="160"/>
      <c r="N150" s="160"/>
      <c r="O150" s="160"/>
    </row>
    <row r="151" spans="2:15" ht="12" customHeight="1">
      <c r="B151" s="82"/>
      <c r="C151" s="37"/>
      <c r="D151" s="38"/>
      <c r="E151" s="141"/>
      <c r="F151" s="73"/>
      <c r="G151" s="73"/>
      <c r="H151" s="73"/>
      <c r="I151" s="73"/>
      <c r="J151" s="73"/>
      <c r="K151" s="73"/>
      <c r="L151" s="163"/>
      <c r="M151" s="160"/>
      <c r="N151" s="160"/>
      <c r="O151" s="160"/>
    </row>
    <row r="152" spans="2:15" ht="12" customHeight="1">
      <c r="B152" s="82"/>
      <c r="C152" s="161" t="s">
        <v>117</v>
      </c>
      <c r="D152" s="162"/>
      <c r="E152" s="164"/>
      <c r="F152" s="69">
        <v>9650984.891600784</v>
      </c>
      <c r="G152" s="69">
        <v>9127643.26970818</v>
      </c>
      <c r="H152" s="69">
        <v>8509702.039043209</v>
      </c>
      <c r="I152" s="69">
        <v>8243788.603634876</v>
      </c>
      <c r="J152" s="69">
        <v>7794021.595742306</v>
      </c>
      <c r="K152" s="69">
        <v>7499929.82210287</v>
      </c>
      <c r="L152" s="142">
        <v>7435230.411021641</v>
      </c>
      <c r="M152" s="160"/>
      <c r="N152" s="160"/>
      <c r="O152" s="160"/>
    </row>
    <row r="153" spans="2:20" s="44" customFormat="1" ht="12" customHeight="1">
      <c r="B153" s="81"/>
      <c r="C153" s="165" t="s">
        <v>118</v>
      </c>
      <c r="D153" s="43"/>
      <c r="E153" s="108"/>
      <c r="F153" s="73">
        <v>8250964.084284897</v>
      </c>
      <c r="G153" s="73">
        <v>7672215.447267791</v>
      </c>
      <c r="H153" s="73">
        <v>7208171.6356098745</v>
      </c>
      <c r="I153" s="73">
        <v>6989898.657082555</v>
      </c>
      <c r="J153" s="73">
        <v>6574501.578160022</v>
      </c>
      <c r="K153" s="73">
        <v>6345358.195294746</v>
      </c>
      <c r="L153" s="163">
        <v>6278017.252071204</v>
      </c>
      <c r="M153" s="160"/>
      <c r="N153" s="160"/>
      <c r="O153" s="160"/>
      <c r="P153" s="22"/>
      <c r="Q153" s="22"/>
      <c r="R153" s="22"/>
      <c r="S153" s="22"/>
      <c r="T153" s="22"/>
    </row>
    <row r="154" spans="2:20" s="79" customFormat="1" ht="12" customHeight="1">
      <c r="B154" s="82"/>
      <c r="C154" s="166" t="s">
        <v>119</v>
      </c>
      <c r="D154" s="43"/>
      <c r="E154" s="108"/>
      <c r="F154" s="73">
        <v>1400020.8073158865</v>
      </c>
      <c r="G154" s="73">
        <v>1455427.8224403898</v>
      </c>
      <c r="H154" s="73">
        <v>1301530.4034333334</v>
      </c>
      <c r="I154" s="73">
        <v>1253889.946552321</v>
      </c>
      <c r="J154" s="73">
        <v>1219520.0175822836</v>
      </c>
      <c r="K154" s="73">
        <v>1154571.626808124</v>
      </c>
      <c r="L154" s="163">
        <v>1157213.1589504387</v>
      </c>
      <c r="M154" s="160"/>
      <c r="N154" s="160"/>
      <c r="O154" s="160"/>
      <c r="P154" s="22"/>
      <c r="Q154" s="22"/>
      <c r="R154" s="22"/>
      <c r="S154" s="22"/>
      <c r="T154" s="22"/>
    </row>
    <row r="155" spans="2:15" ht="12" customHeight="1">
      <c r="B155" s="82"/>
      <c r="C155" s="76" t="s">
        <v>120</v>
      </c>
      <c r="D155" s="38"/>
      <c r="E155" s="144"/>
      <c r="F155" s="73">
        <v>526950.414556256</v>
      </c>
      <c r="G155" s="73">
        <v>510965.0380171473</v>
      </c>
      <c r="H155" s="73">
        <v>485496.0359666667</v>
      </c>
      <c r="I155" s="73">
        <v>507936.5286238998</v>
      </c>
      <c r="J155" s="73">
        <v>591319.8405361949</v>
      </c>
      <c r="K155" s="73">
        <v>549525.9273731976</v>
      </c>
      <c r="L155" s="163">
        <v>552906.4285367529</v>
      </c>
      <c r="M155" s="160"/>
      <c r="N155" s="160"/>
      <c r="O155" s="160"/>
    </row>
    <row r="156" spans="2:15" ht="12" customHeight="1">
      <c r="B156" s="82"/>
      <c r="C156" s="37"/>
      <c r="D156" s="38"/>
      <c r="E156" s="144"/>
      <c r="F156" s="73"/>
      <c r="G156" s="73"/>
      <c r="H156" s="73"/>
      <c r="I156" s="73"/>
      <c r="J156" s="73"/>
      <c r="K156" s="73"/>
      <c r="L156" s="163"/>
      <c r="M156" s="160"/>
      <c r="N156" s="160"/>
      <c r="O156" s="160"/>
    </row>
    <row r="157" spans="2:15" ht="12" customHeight="1">
      <c r="B157" s="82"/>
      <c r="C157" s="33" t="s">
        <v>20</v>
      </c>
      <c r="D157" s="38"/>
      <c r="E157" s="144"/>
      <c r="F157" s="69">
        <v>6941789.359359571</v>
      </c>
      <c r="G157" s="69">
        <v>6609420.667030113</v>
      </c>
      <c r="H157" s="69">
        <v>5051021.279</v>
      </c>
      <c r="I157" s="69">
        <v>3169585.5723603787</v>
      </c>
      <c r="J157" s="69">
        <v>1884313.0161190236</v>
      </c>
      <c r="K157" s="69">
        <v>997407.644572</v>
      </c>
      <c r="L157" s="142">
        <v>652484.910349</v>
      </c>
      <c r="M157" s="160"/>
      <c r="N157" s="160"/>
      <c r="O157" s="160"/>
    </row>
    <row r="158" spans="2:15" ht="12" customHeight="1">
      <c r="B158" s="82"/>
      <c r="C158" s="110"/>
      <c r="D158" s="111"/>
      <c r="E158" s="111"/>
      <c r="F158" s="112"/>
      <c r="G158" s="112"/>
      <c r="H158" s="112"/>
      <c r="I158" s="112"/>
      <c r="J158" s="112"/>
      <c r="K158" s="112"/>
      <c r="L158" s="167"/>
      <c r="N158" s="160"/>
      <c r="O158" s="160"/>
    </row>
    <row r="159" spans="2:11" ht="5.25" customHeight="1">
      <c r="B159" s="82"/>
      <c r="C159" s="50"/>
      <c r="D159" s="168"/>
      <c r="E159" s="79"/>
      <c r="F159" s="79"/>
      <c r="G159" s="79"/>
      <c r="H159" s="119"/>
      <c r="I159" s="169"/>
      <c r="J159" s="169"/>
      <c r="K159" s="169"/>
    </row>
    <row r="160" spans="3:12" ht="12" customHeight="1">
      <c r="C160" s="408" t="s">
        <v>322</v>
      </c>
      <c r="D160" s="408"/>
      <c r="E160" s="408"/>
      <c r="F160" s="408"/>
      <c r="G160" s="408"/>
      <c r="H160" s="408"/>
      <c r="I160" s="408"/>
      <c r="J160" s="408"/>
      <c r="K160" s="408"/>
      <c r="L160" s="408"/>
    </row>
    <row r="161" spans="3:12" ht="12" customHeight="1">
      <c r="C161" s="408" t="s">
        <v>323</v>
      </c>
      <c r="D161" s="408"/>
      <c r="E161" s="408"/>
      <c r="F161" s="408"/>
      <c r="G161" s="408"/>
      <c r="H161" s="408"/>
      <c r="I161" s="408"/>
      <c r="J161" s="408"/>
      <c r="K161" s="408"/>
      <c r="L161" s="408"/>
    </row>
    <row r="162" spans="3:12" ht="12.75">
      <c r="C162" s="408" t="s">
        <v>324</v>
      </c>
      <c r="D162" s="408"/>
      <c r="E162" s="408"/>
      <c r="F162" s="408"/>
      <c r="G162" s="408"/>
      <c r="H162" s="408"/>
      <c r="I162" s="408"/>
      <c r="J162" s="408"/>
      <c r="K162" s="408"/>
      <c r="L162" s="408"/>
    </row>
    <row r="163" spans="3:12" ht="12.75">
      <c r="C163" s="51"/>
      <c r="D163" s="51"/>
      <c r="E163" s="51"/>
      <c r="F163" s="51"/>
      <c r="G163" s="51"/>
      <c r="H163" s="51"/>
      <c r="I163" s="51"/>
      <c r="J163" s="51"/>
      <c r="K163" s="51"/>
      <c r="L163" s="51"/>
    </row>
    <row r="164" spans="3:12" ht="12" customHeight="1">
      <c r="C164" s="91" t="s">
        <v>44</v>
      </c>
      <c r="L164" s="170"/>
    </row>
    <row r="165" ht="12" customHeight="1">
      <c r="C165" s="171"/>
    </row>
    <row r="166" ht="12" customHeight="1">
      <c r="C166" s="171"/>
    </row>
    <row r="167" ht="12" customHeight="1">
      <c r="H167" s="44"/>
    </row>
    <row r="168" spans="2:12" s="26" customFormat="1" ht="15.75" customHeight="1">
      <c r="B168" s="133" t="s">
        <v>23</v>
      </c>
      <c r="C168" s="135" t="s">
        <v>22</v>
      </c>
      <c r="D168" s="172"/>
      <c r="E168" s="172"/>
      <c r="F168" s="172"/>
      <c r="G168" s="172"/>
      <c r="H168" s="172"/>
      <c r="I168" s="172"/>
      <c r="J168" s="172"/>
      <c r="K168" s="172"/>
      <c r="L168" s="172"/>
    </row>
    <row r="170" spans="2:12" s="26" customFormat="1" ht="12" customHeight="1">
      <c r="B170" s="133" t="s">
        <v>24</v>
      </c>
      <c r="C170" s="135" t="s">
        <v>42</v>
      </c>
      <c r="D170" s="172"/>
      <c r="E170" s="172"/>
      <c r="F170" s="172"/>
      <c r="G170" s="172"/>
      <c r="H170" s="21"/>
      <c r="I170" s="21"/>
      <c r="J170" s="21"/>
      <c r="K170" s="21"/>
      <c r="L170" s="21"/>
    </row>
    <row r="172" spans="2:11" ht="12" customHeight="1">
      <c r="B172" s="173" t="s">
        <v>293</v>
      </c>
      <c r="C172" s="174" t="s">
        <v>15</v>
      </c>
      <c r="D172" s="79"/>
      <c r="E172" s="79"/>
      <c r="F172" s="79"/>
      <c r="G172" s="79"/>
      <c r="H172" s="79"/>
      <c r="I172" s="79"/>
      <c r="J172" s="79"/>
      <c r="K172" s="79"/>
    </row>
    <row r="173" spans="2:11" ht="12" customHeight="1">
      <c r="B173" s="175"/>
      <c r="C173" s="176" t="s">
        <v>385</v>
      </c>
      <c r="D173" s="126"/>
      <c r="E173" s="79"/>
      <c r="F173" s="79"/>
      <c r="G173" s="79"/>
      <c r="H173" s="119"/>
      <c r="I173" s="79"/>
      <c r="J173" s="79"/>
      <c r="K173" s="79"/>
    </row>
    <row r="174" spans="2:11" ht="12" customHeight="1">
      <c r="B174" s="175"/>
      <c r="C174" s="177"/>
      <c r="D174" s="79"/>
      <c r="E174" s="79"/>
      <c r="F174" s="79"/>
      <c r="G174" s="79"/>
      <c r="H174" s="119"/>
      <c r="I174" s="79"/>
      <c r="J174" s="79"/>
      <c r="K174" s="79"/>
    </row>
    <row r="175" spans="2:12" ht="12" customHeight="1">
      <c r="B175" s="82"/>
      <c r="C175" s="379"/>
      <c r="D175" s="372"/>
      <c r="E175" s="372"/>
      <c r="F175" s="369">
        <v>2001</v>
      </c>
      <c r="G175" s="369">
        <v>2002</v>
      </c>
      <c r="H175" s="369">
        <v>2003</v>
      </c>
      <c r="I175" s="369">
        <v>2004</v>
      </c>
      <c r="J175" s="369">
        <v>2005</v>
      </c>
      <c r="K175" s="369">
        <v>2006</v>
      </c>
      <c r="L175" s="370" t="s">
        <v>379</v>
      </c>
    </row>
    <row r="176" spans="2:12" ht="12" customHeight="1">
      <c r="B176" s="82"/>
      <c r="C176" s="178"/>
      <c r="D176" s="59"/>
      <c r="E176" s="59"/>
      <c r="F176" s="31"/>
      <c r="G176" s="31"/>
      <c r="H176" s="31"/>
      <c r="I176" s="31"/>
      <c r="J176" s="31"/>
      <c r="K176" s="31"/>
      <c r="L176" s="32"/>
    </row>
    <row r="177" spans="2:12" ht="27.75" customHeight="1">
      <c r="B177" s="56"/>
      <c r="C177" s="406" t="s">
        <v>15</v>
      </c>
      <c r="D177" s="407"/>
      <c r="E177" s="407"/>
      <c r="F177" s="179">
        <v>3</v>
      </c>
      <c r="G177" s="179">
        <v>3</v>
      </c>
      <c r="H177" s="179">
        <v>3</v>
      </c>
      <c r="I177" s="179">
        <v>3</v>
      </c>
      <c r="J177" s="179">
        <v>3</v>
      </c>
      <c r="K177" s="179">
        <v>3</v>
      </c>
      <c r="L177" s="180">
        <v>3</v>
      </c>
    </row>
    <row r="178" spans="2:12" ht="12" customHeight="1">
      <c r="B178" s="82"/>
      <c r="C178" s="129"/>
      <c r="D178" s="181"/>
      <c r="E178" s="181"/>
      <c r="F178" s="182"/>
      <c r="G178" s="182"/>
      <c r="H178" s="182"/>
      <c r="I178" s="182"/>
      <c r="J178" s="182"/>
      <c r="K178" s="182"/>
      <c r="L178" s="183"/>
    </row>
    <row r="179" spans="2:11" ht="12" customHeight="1">
      <c r="B179" s="82"/>
      <c r="C179" s="59"/>
      <c r="D179" s="60"/>
      <c r="E179" s="60"/>
      <c r="F179" s="184"/>
      <c r="G179" s="184"/>
      <c r="H179" s="184"/>
      <c r="I179" s="184"/>
      <c r="J179" s="184"/>
      <c r="K179" s="184"/>
    </row>
    <row r="180" ht="12" customHeight="1">
      <c r="C180" s="50" t="s">
        <v>44</v>
      </c>
    </row>
    <row r="181" ht="12" customHeight="1">
      <c r="C181" s="50"/>
    </row>
    <row r="182" ht="12" customHeight="1">
      <c r="C182" s="50"/>
    </row>
    <row r="184" spans="2:8" s="26" customFormat="1" ht="12" customHeight="1">
      <c r="B184" s="133" t="s">
        <v>127</v>
      </c>
      <c r="C184" s="133" t="s">
        <v>25</v>
      </c>
      <c r="D184" s="135"/>
      <c r="E184" s="136"/>
      <c r="F184" s="136"/>
      <c r="G184" s="136"/>
      <c r="H184" s="136"/>
    </row>
    <row r="186" spans="2:11" ht="12" customHeight="1">
      <c r="B186" s="173" t="s">
        <v>29</v>
      </c>
      <c r="C186" s="185" t="s">
        <v>26</v>
      </c>
      <c r="D186" s="79"/>
      <c r="E186" s="79"/>
      <c r="F186" s="79"/>
      <c r="G186" s="79"/>
      <c r="H186" s="79"/>
      <c r="I186" s="79"/>
      <c r="J186" s="79"/>
      <c r="K186" s="79"/>
    </row>
    <row r="187" spans="2:11" ht="12" customHeight="1">
      <c r="B187" s="98"/>
      <c r="C187" s="176" t="s">
        <v>388</v>
      </c>
      <c r="D187" s="126"/>
      <c r="E187" s="79"/>
      <c r="F187" s="79"/>
      <c r="G187" s="79"/>
      <c r="H187" s="55"/>
      <c r="I187" s="79"/>
      <c r="J187" s="79"/>
      <c r="K187" s="79"/>
    </row>
    <row r="188" spans="2:11" ht="12" customHeight="1">
      <c r="B188" s="82"/>
      <c r="C188" s="79"/>
      <c r="D188" s="79"/>
      <c r="E188" s="79"/>
      <c r="F188" s="79"/>
      <c r="G188" s="79"/>
      <c r="H188" s="55"/>
      <c r="I188" s="79"/>
      <c r="J188" s="79"/>
      <c r="K188" s="79"/>
    </row>
    <row r="189" spans="2:10" ht="12" customHeight="1">
      <c r="B189" s="82"/>
      <c r="C189" s="379"/>
      <c r="D189" s="372"/>
      <c r="E189" s="372"/>
      <c r="F189" s="369">
        <v>2003</v>
      </c>
      <c r="G189" s="369">
        <v>2004</v>
      </c>
      <c r="H189" s="369">
        <v>2005</v>
      </c>
      <c r="I189" s="369">
        <v>2006</v>
      </c>
      <c r="J189" s="370" t="s">
        <v>379</v>
      </c>
    </row>
    <row r="190" spans="2:10" ht="12" customHeight="1">
      <c r="B190" s="82"/>
      <c r="C190" s="178"/>
      <c r="D190" s="59"/>
      <c r="E190" s="59"/>
      <c r="F190" s="31"/>
      <c r="G190" s="31"/>
      <c r="H190" s="31"/>
      <c r="I190" s="31"/>
      <c r="J190" s="32"/>
    </row>
    <row r="191" spans="1:10" ht="12" customHeight="1">
      <c r="A191" s="26"/>
      <c r="B191" s="56"/>
      <c r="C191" s="37" t="s">
        <v>26</v>
      </c>
      <c r="D191" s="186"/>
      <c r="E191" s="186"/>
      <c r="F191" s="73">
        <v>10030472</v>
      </c>
      <c r="G191" s="73">
        <v>10362120</v>
      </c>
      <c r="H191" s="73">
        <v>11447313</v>
      </c>
      <c r="I191" s="73">
        <v>12226439</v>
      </c>
      <c r="J191" s="74">
        <v>12940594</v>
      </c>
    </row>
    <row r="192" spans="2:10" ht="12" customHeight="1">
      <c r="B192" s="82"/>
      <c r="C192" s="129"/>
      <c r="D192" s="181"/>
      <c r="E192" s="181"/>
      <c r="F192" s="187"/>
      <c r="G192" s="187"/>
      <c r="H192" s="187"/>
      <c r="I192" s="187"/>
      <c r="J192" s="188"/>
    </row>
    <row r="193" spans="2:11" ht="7.5" customHeight="1">
      <c r="B193" s="82"/>
      <c r="C193" s="50"/>
      <c r="D193" s="55"/>
      <c r="E193" s="55"/>
      <c r="F193" s="55"/>
      <c r="G193" s="55"/>
      <c r="H193" s="55"/>
      <c r="I193" s="55"/>
      <c r="J193" s="79"/>
      <c r="K193" s="79"/>
    </row>
    <row r="194" spans="3:12" ht="39" customHeight="1">
      <c r="C194" s="408" t="s">
        <v>260</v>
      </c>
      <c r="D194" s="408"/>
      <c r="E194" s="408"/>
      <c r="F194" s="408"/>
      <c r="G194" s="408"/>
      <c r="H194" s="408"/>
      <c r="I194" s="408"/>
      <c r="J194" s="408"/>
      <c r="K194" s="189"/>
      <c r="L194" s="189"/>
    </row>
    <row r="195" ht="4.5" customHeight="1"/>
    <row r="196" ht="12" customHeight="1">
      <c r="C196" s="50" t="s">
        <v>44</v>
      </c>
    </row>
    <row r="197" ht="12" customHeight="1">
      <c r="C197" s="50"/>
    </row>
    <row r="198" ht="12" customHeight="1">
      <c r="C198" s="50"/>
    </row>
    <row r="199" spans="2:11" ht="12" customHeight="1">
      <c r="B199" s="82"/>
      <c r="C199" s="55"/>
      <c r="D199" s="55"/>
      <c r="E199" s="55"/>
      <c r="F199" s="55"/>
      <c r="G199" s="55"/>
      <c r="H199" s="55"/>
      <c r="I199" s="55"/>
      <c r="J199" s="55"/>
      <c r="K199" s="79"/>
    </row>
    <row r="200" spans="2:11" ht="12" customHeight="1">
      <c r="B200" s="173" t="s">
        <v>31</v>
      </c>
      <c r="C200" s="174" t="s">
        <v>62</v>
      </c>
      <c r="D200" s="79"/>
      <c r="E200" s="79"/>
      <c r="F200" s="79"/>
      <c r="G200" s="79"/>
      <c r="H200" s="79"/>
      <c r="I200" s="79"/>
      <c r="J200" s="79"/>
      <c r="K200" s="79"/>
    </row>
    <row r="201" spans="2:11" ht="12" customHeight="1">
      <c r="B201" s="98"/>
      <c r="C201" s="176" t="s">
        <v>390</v>
      </c>
      <c r="D201" s="53"/>
      <c r="E201" s="55"/>
      <c r="F201" s="55"/>
      <c r="G201" s="55"/>
      <c r="H201" s="55"/>
      <c r="I201" s="55"/>
      <c r="J201" s="55"/>
      <c r="K201" s="79"/>
    </row>
    <row r="202" spans="2:11" ht="12" customHeight="1">
      <c r="B202" s="82"/>
      <c r="C202" s="79"/>
      <c r="D202" s="79"/>
      <c r="E202" s="79"/>
      <c r="F202" s="79"/>
      <c r="G202" s="79"/>
      <c r="H202" s="79"/>
      <c r="I202" s="79"/>
      <c r="J202" s="79"/>
      <c r="K202" s="79"/>
    </row>
    <row r="203" spans="2:10" ht="12" customHeight="1">
      <c r="B203" s="82"/>
      <c r="C203" s="371"/>
      <c r="D203" s="372"/>
      <c r="E203" s="372"/>
      <c r="F203" s="369">
        <v>2003</v>
      </c>
      <c r="G203" s="369">
        <v>2004</v>
      </c>
      <c r="H203" s="369">
        <v>2005</v>
      </c>
      <c r="I203" s="369">
        <v>2006</v>
      </c>
      <c r="J203" s="370" t="s">
        <v>379</v>
      </c>
    </row>
    <row r="204" spans="2:10" ht="8.25" customHeight="1">
      <c r="B204" s="82"/>
      <c r="C204" s="190"/>
      <c r="D204" s="59"/>
      <c r="E204" s="59"/>
      <c r="F204" s="31"/>
      <c r="G204" s="31"/>
      <c r="H204" s="31"/>
      <c r="I204" s="31"/>
      <c r="J204" s="32"/>
    </row>
    <row r="205" spans="1:10" ht="24.75" customHeight="1">
      <c r="A205" s="26"/>
      <c r="B205" s="82"/>
      <c r="C205" s="406" t="s">
        <v>62</v>
      </c>
      <c r="D205" s="409"/>
      <c r="E205" s="409"/>
      <c r="F205" s="191">
        <v>95.75917557425355</v>
      </c>
      <c r="G205" s="191">
        <v>98.41266072480911</v>
      </c>
      <c r="H205" s="191">
        <v>108.30420890418475</v>
      </c>
      <c r="I205" s="339">
        <v>115.353612737691</v>
      </c>
      <c r="J205" s="340">
        <v>122.091499321404</v>
      </c>
    </row>
    <row r="206" spans="2:10" ht="7.5" customHeight="1">
      <c r="B206" s="82"/>
      <c r="C206" s="192"/>
      <c r="D206" s="130"/>
      <c r="E206" s="130"/>
      <c r="F206" s="193"/>
      <c r="G206" s="193"/>
      <c r="H206" s="193"/>
      <c r="I206" s="193"/>
      <c r="J206" s="194"/>
    </row>
    <row r="207" spans="2:9" ht="12" customHeight="1">
      <c r="B207" s="82"/>
      <c r="C207" s="195"/>
      <c r="D207" s="59"/>
      <c r="E207" s="59"/>
      <c r="F207" s="196"/>
      <c r="G207" s="196"/>
      <c r="H207" s="196"/>
      <c r="I207" s="196"/>
    </row>
    <row r="208" ht="12" customHeight="1">
      <c r="C208" s="50" t="s">
        <v>43</v>
      </c>
    </row>
    <row r="209" ht="12" customHeight="1">
      <c r="C209" s="50"/>
    </row>
    <row r="210" ht="12" customHeight="1">
      <c r="C210" s="50"/>
    </row>
    <row r="212" spans="2:11" s="26" customFormat="1" ht="12" customHeight="1">
      <c r="B212" s="133" t="s">
        <v>86</v>
      </c>
      <c r="C212" s="135" t="s">
        <v>83</v>
      </c>
      <c r="D212" s="136"/>
      <c r="E212" s="136"/>
      <c r="F212" s="136"/>
      <c r="G212" s="136"/>
      <c r="H212" s="126"/>
      <c r="I212" s="126"/>
      <c r="J212" s="126"/>
      <c r="K212" s="126"/>
    </row>
    <row r="214" spans="2:11" ht="12" customHeight="1">
      <c r="B214" s="96" t="s">
        <v>30</v>
      </c>
      <c r="C214" s="27" t="s">
        <v>45</v>
      </c>
      <c r="E214" s="79"/>
      <c r="F214" s="79"/>
      <c r="G214" s="79"/>
      <c r="H214" s="79"/>
      <c r="I214" s="79"/>
      <c r="J214" s="79"/>
      <c r="K214" s="79"/>
    </row>
    <row r="215" spans="2:11" ht="12" customHeight="1">
      <c r="B215" s="118"/>
      <c r="C215" s="241" t="s">
        <v>392</v>
      </c>
      <c r="E215" s="79"/>
      <c r="F215" s="79"/>
      <c r="G215" s="79"/>
      <c r="H215" s="79"/>
      <c r="I215" s="79"/>
      <c r="J215" s="79"/>
      <c r="K215" s="79"/>
    </row>
    <row r="216" spans="2:11" ht="12" customHeight="1">
      <c r="B216" s="82"/>
      <c r="C216" s="79"/>
      <c r="D216" s="79"/>
      <c r="E216" s="79"/>
      <c r="F216" s="79"/>
      <c r="G216" s="79"/>
      <c r="H216" s="79"/>
      <c r="I216" s="119"/>
      <c r="J216" s="79"/>
      <c r="K216" s="79"/>
    </row>
    <row r="217" spans="2:11" ht="12" customHeight="1">
      <c r="B217" s="82"/>
      <c r="C217" s="382"/>
      <c r="D217" s="383"/>
      <c r="E217" s="368"/>
      <c r="F217" s="368"/>
      <c r="G217" s="369">
        <v>2003</v>
      </c>
      <c r="H217" s="369">
        <v>2004</v>
      </c>
      <c r="I217" s="369">
        <v>2005</v>
      </c>
      <c r="J217" s="369">
        <v>2006</v>
      </c>
      <c r="K217" s="370" t="s">
        <v>379</v>
      </c>
    </row>
    <row r="218" spans="2:11" ht="12" customHeight="1">
      <c r="B218" s="82"/>
      <c r="C218" s="198"/>
      <c r="D218" s="59"/>
      <c r="E218" s="199"/>
      <c r="F218" s="199"/>
      <c r="G218" s="103"/>
      <c r="H218" s="103"/>
      <c r="I218" s="103"/>
      <c r="J218" s="103"/>
      <c r="K218" s="380"/>
    </row>
    <row r="219" spans="2:16" ht="12" customHeight="1">
      <c r="B219" s="56"/>
      <c r="C219" s="33" t="s">
        <v>111</v>
      </c>
      <c r="D219" s="186"/>
      <c r="E219" s="200"/>
      <c r="F219" s="200"/>
      <c r="G219" s="69">
        <v>10003816.745631665</v>
      </c>
      <c r="H219" s="69">
        <v>10649442.524</v>
      </c>
      <c r="I219" s="69">
        <v>11598938.452</v>
      </c>
      <c r="J219" s="69">
        <v>12451930.408999998</v>
      </c>
      <c r="K219" s="342">
        <v>13333062.757200003</v>
      </c>
      <c r="M219" s="201"/>
      <c r="N219" s="201"/>
      <c r="O219" s="201"/>
      <c r="P219" s="201"/>
    </row>
    <row r="220" spans="2:16" s="44" customFormat="1" ht="16.5" customHeight="1">
      <c r="B220" s="202"/>
      <c r="C220" s="42" t="s">
        <v>121</v>
      </c>
      <c r="D220" s="43"/>
      <c r="E220" s="83"/>
      <c r="F220" s="203"/>
      <c r="G220" s="73">
        <v>6663257.892999999</v>
      </c>
      <c r="H220" s="73">
        <v>7168776.217</v>
      </c>
      <c r="I220" s="73">
        <v>7919530.476</v>
      </c>
      <c r="J220" s="73">
        <v>8519810.813000001</v>
      </c>
      <c r="K220" s="343">
        <v>9149217.50531</v>
      </c>
      <c r="M220" s="201"/>
      <c r="N220" s="201"/>
      <c r="O220" s="201"/>
      <c r="P220" s="201"/>
    </row>
    <row r="221" spans="2:16" ht="12" customHeight="1">
      <c r="B221" s="82"/>
      <c r="C221" s="42" t="s">
        <v>122</v>
      </c>
      <c r="D221" s="43"/>
      <c r="E221" s="83"/>
      <c r="F221" s="203"/>
      <c r="G221" s="73">
        <v>863780.9718736666</v>
      </c>
      <c r="H221" s="73">
        <v>823417.242</v>
      </c>
      <c r="I221" s="73">
        <v>828706.248</v>
      </c>
      <c r="J221" s="73">
        <v>858013.7</v>
      </c>
      <c r="K221" s="343">
        <v>909249.9682</v>
      </c>
      <c r="M221" s="201"/>
      <c r="N221" s="201"/>
      <c r="O221" s="201"/>
      <c r="P221" s="201"/>
    </row>
    <row r="222" spans="2:16" s="44" customFormat="1" ht="12" customHeight="1">
      <c r="B222" s="81"/>
      <c r="C222" s="42" t="s">
        <v>123</v>
      </c>
      <c r="D222" s="43"/>
      <c r="E222" s="80"/>
      <c r="F222" s="204"/>
      <c r="G222" s="73">
        <v>478686.94090799795</v>
      </c>
      <c r="H222" s="73">
        <v>510437.233</v>
      </c>
      <c r="I222" s="73">
        <v>536797.054</v>
      </c>
      <c r="J222" s="73">
        <v>582991.1910000001</v>
      </c>
      <c r="K222" s="343">
        <v>626205.5605000001</v>
      </c>
      <c r="M222" s="201"/>
      <c r="N222" s="201"/>
      <c r="O222" s="201"/>
      <c r="P222" s="201"/>
    </row>
    <row r="223" spans="2:16" ht="12" customHeight="1">
      <c r="B223" s="82"/>
      <c r="C223" s="42" t="s">
        <v>124</v>
      </c>
      <c r="D223" s="43"/>
      <c r="E223" s="80"/>
      <c r="F223" s="204"/>
      <c r="G223" s="73">
        <v>1998090.93985</v>
      </c>
      <c r="H223" s="73">
        <v>2146811.832</v>
      </c>
      <c r="I223" s="73">
        <v>2313904.674</v>
      </c>
      <c r="J223" s="73">
        <v>2491114.7049999996</v>
      </c>
      <c r="K223" s="343">
        <v>2648389.7231900017</v>
      </c>
      <c r="M223" s="201"/>
      <c r="N223" s="201"/>
      <c r="O223" s="201"/>
      <c r="P223" s="201"/>
    </row>
    <row r="224" spans="2:11" ht="12" customHeight="1">
      <c r="B224" s="82"/>
      <c r="C224" s="205"/>
      <c r="D224" s="24"/>
      <c r="E224" s="206"/>
      <c r="F224" s="206"/>
      <c r="G224" s="103"/>
      <c r="H224" s="103"/>
      <c r="I224" s="103"/>
      <c r="J224" s="103"/>
      <c r="K224" s="343"/>
    </row>
    <row r="225" spans="2:16" ht="12" customHeight="1">
      <c r="B225" s="56"/>
      <c r="C225" s="33" t="s">
        <v>125</v>
      </c>
      <c r="D225" s="186"/>
      <c r="E225" s="200"/>
      <c r="F225" s="200"/>
      <c r="G225" s="69">
        <v>5809557.68</v>
      </c>
      <c r="H225" s="69">
        <v>6052269.869000001</v>
      </c>
      <c r="I225" s="69">
        <v>6403939.084000001</v>
      </c>
      <c r="J225" s="69">
        <v>6647683.815</v>
      </c>
      <c r="K225" s="342">
        <v>6955397.659525998</v>
      </c>
      <c r="M225" s="201"/>
      <c r="N225" s="201"/>
      <c r="O225" s="201"/>
      <c r="P225" s="201"/>
    </row>
    <row r="226" spans="2:17" s="44" customFormat="1" ht="15.75" customHeight="1">
      <c r="B226" s="81"/>
      <c r="C226" s="42" t="s">
        <v>129</v>
      </c>
      <c r="D226" s="43"/>
      <c r="E226" s="83"/>
      <c r="F226" s="83"/>
      <c r="G226" s="73">
        <v>3856963.941</v>
      </c>
      <c r="H226" s="73">
        <v>4022902.3830000004</v>
      </c>
      <c r="I226" s="73">
        <v>4296133.846</v>
      </c>
      <c r="J226" s="73">
        <v>4439159.808</v>
      </c>
      <c r="K226" s="343">
        <v>4634956.534</v>
      </c>
      <c r="M226" s="201"/>
      <c r="N226" s="201"/>
      <c r="O226" s="201"/>
      <c r="P226" s="201"/>
      <c r="Q226" s="22"/>
    </row>
    <row r="227" spans="2:16" ht="12" customHeight="1">
      <c r="B227" s="82"/>
      <c r="C227" s="42" t="s">
        <v>122</v>
      </c>
      <c r="D227" s="43"/>
      <c r="E227" s="83"/>
      <c r="F227" s="83"/>
      <c r="G227" s="73">
        <v>541753.537</v>
      </c>
      <c r="H227" s="73">
        <v>516965.368</v>
      </c>
      <c r="I227" s="73">
        <v>512406.54799999995</v>
      </c>
      <c r="J227" s="73">
        <v>534205.523</v>
      </c>
      <c r="K227" s="343">
        <v>563912.4330000001</v>
      </c>
      <c r="M227" s="201"/>
      <c r="N227" s="201"/>
      <c r="O227" s="201"/>
      <c r="P227" s="201"/>
    </row>
    <row r="228" spans="2:17" s="44" customFormat="1" ht="12" customHeight="1">
      <c r="B228" s="81"/>
      <c r="C228" s="42" t="s">
        <v>123</v>
      </c>
      <c r="D228" s="43"/>
      <c r="E228" s="80"/>
      <c r="F228" s="80"/>
      <c r="G228" s="73">
        <v>172853.875</v>
      </c>
      <c r="H228" s="73">
        <v>196237.333</v>
      </c>
      <c r="I228" s="73">
        <v>207661.94600000003</v>
      </c>
      <c r="J228" s="73">
        <v>225863.92099999997</v>
      </c>
      <c r="K228" s="343">
        <v>240923.22652599798</v>
      </c>
      <c r="M228" s="201"/>
      <c r="N228" s="201"/>
      <c r="O228" s="201"/>
      <c r="P228" s="201"/>
      <c r="Q228" s="22"/>
    </row>
    <row r="229" spans="2:16" ht="12" customHeight="1">
      <c r="B229" s="82"/>
      <c r="C229" s="42" t="s">
        <v>124</v>
      </c>
      <c r="D229" s="43"/>
      <c r="E229" s="80"/>
      <c r="F229" s="80"/>
      <c r="G229" s="73">
        <v>1237986.327</v>
      </c>
      <c r="H229" s="73">
        <v>1316164.785</v>
      </c>
      <c r="I229" s="73">
        <v>1387736.744</v>
      </c>
      <c r="J229" s="73">
        <v>1448454.5629999998</v>
      </c>
      <c r="K229" s="343">
        <v>1515605.4659999998</v>
      </c>
      <c r="M229" s="201"/>
      <c r="N229" s="201"/>
      <c r="O229" s="201"/>
      <c r="P229" s="201"/>
    </row>
    <row r="230" spans="2:16" ht="12" customHeight="1">
      <c r="B230" s="82"/>
      <c r="C230" s="207"/>
      <c r="D230" s="208"/>
      <c r="E230" s="84"/>
      <c r="F230" s="84"/>
      <c r="G230" s="124"/>
      <c r="H230" s="124"/>
      <c r="I230" s="124"/>
      <c r="J230" s="124"/>
      <c r="K230" s="209"/>
      <c r="M230" s="201"/>
      <c r="N230" s="201"/>
      <c r="O230" s="201"/>
      <c r="P230" s="201"/>
    </row>
    <row r="231" spans="2:10" ht="6.75" customHeight="1">
      <c r="B231" s="82"/>
      <c r="C231" s="210"/>
      <c r="D231" s="210"/>
      <c r="E231" s="93"/>
      <c r="F231" s="93"/>
      <c r="G231" s="103"/>
      <c r="H231" s="103"/>
      <c r="I231" s="103"/>
      <c r="J231" s="103"/>
    </row>
    <row r="232" spans="2:10" ht="12" customHeight="1">
      <c r="B232" s="82"/>
      <c r="C232" s="341" t="s">
        <v>393</v>
      </c>
      <c r="D232" s="210"/>
      <c r="E232" s="93"/>
      <c r="F232" s="93"/>
      <c r="G232" s="103"/>
      <c r="H232" s="103"/>
      <c r="I232" s="103"/>
      <c r="J232" s="103"/>
    </row>
    <row r="233" spans="2:10" ht="4.5" customHeight="1">
      <c r="B233" s="82"/>
      <c r="C233" s="210"/>
      <c r="D233" s="210"/>
      <c r="E233" s="93"/>
      <c r="F233" s="93"/>
      <c r="G233" s="103"/>
      <c r="H233" s="103"/>
      <c r="I233" s="103"/>
      <c r="J233" s="103"/>
    </row>
    <row r="234" spans="2:12" ht="12" customHeight="1">
      <c r="B234" s="82"/>
      <c r="C234" s="211" t="s">
        <v>44</v>
      </c>
      <c r="D234" s="79"/>
      <c r="E234" s="26"/>
      <c r="F234" s="99"/>
      <c r="G234" s="26"/>
      <c r="H234" s="26"/>
      <c r="I234" s="26"/>
      <c r="J234" s="26"/>
      <c r="K234" s="337"/>
      <c r="L234" s="26"/>
    </row>
    <row r="235" spans="2:12" ht="12" customHeight="1">
      <c r="B235" s="82"/>
      <c r="C235" s="211"/>
      <c r="D235" s="79"/>
      <c r="E235" s="26"/>
      <c r="F235" s="99"/>
      <c r="G235" s="26"/>
      <c r="H235" s="26"/>
      <c r="I235" s="26"/>
      <c r="J235" s="26"/>
      <c r="K235" s="337"/>
      <c r="L235" s="26"/>
    </row>
    <row r="236" spans="2:12" ht="12" customHeight="1">
      <c r="B236" s="82"/>
      <c r="C236" s="211"/>
      <c r="D236" s="79"/>
      <c r="E236" s="26"/>
      <c r="F236" s="99"/>
      <c r="G236" s="26"/>
      <c r="H236" s="26"/>
      <c r="I236" s="26"/>
      <c r="J236" s="26"/>
      <c r="K236" s="337"/>
      <c r="L236" s="26"/>
    </row>
    <row r="237" spans="2:11" ht="12" customHeight="1">
      <c r="B237" s="82"/>
      <c r="C237" s="211"/>
      <c r="D237" s="79"/>
      <c r="E237" s="79"/>
      <c r="F237" s="119"/>
      <c r="G237" s="79"/>
      <c r="H237" s="79"/>
      <c r="I237" s="79"/>
      <c r="J237" s="79"/>
      <c r="K237" s="169"/>
    </row>
    <row r="238" spans="2:11" ht="12" customHeight="1">
      <c r="B238" s="96" t="s">
        <v>32</v>
      </c>
      <c r="C238" s="27" t="s">
        <v>38</v>
      </c>
      <c r="E238" s="79"/>
      <c r="F238" s="79"/>
      <c r="G238" s="79"/>
      <c r="H238" s="79"/>
      <c r="I238" s="79"/>
      <c r="J238" s="79"/>
      <c r="K238" s="79"/>
    </row>
    <row r="239" spans="2:11" ht="12" customHeight="1">
      <c r="B239" s="118"/>
      <c r="C239" s="241" t="s">
        <v>392</v>
      </c>
      <c r="E239" s="79"/>
      <c r="F239" s="79"/>
      <c r="G239" s="79"/>
      <c r="H239" s="79"/>
      <c r="I239" s="79"/>
      <c r="J239" s="79"/>
      <c r="K239" s="79"/>
    </row>
    <row r="240" spans="2:11" ht="12" customHeight="1">
      <c r="B240" s="82"/>
      <c r="C240" s="79"/>
      <c r="D240" s="79"/>
      <c r="E240" s="79"/>
      <c r="F240" s="79"/>
      <c r="G240" s="79"/>
      <c r="H240" s="79"/>
      <c r="I240" s="119"/>
      <c r="J240" s="79"/>
      <c r="K240" s="79"/>
    </row>
    <row r="241" spans="2:11" ht="12" customHeight="1">
      <c r="B241" s="82"/>
      <c r="C241" s="371"/>
      <c r="D241" s="372"/>
      <c r="E241" s="373"/>
      <c r="F241" s="373"/>
      <c r="G241" s="369">
        <v>2003</v>
      </c>
      <c r="H241" s="369">
        <v>2004</v>
      </c>
      <c r="I241" s="369">
        <v>2005</v>
      </c>
      <c r="J241" s="369">
        <v>2006</v>
      </c>
      <c r="K241" s="370" t="s">
        <v>379</v>
      </c>
    </row>
    <row r="242" spans="2:11" ht="12" customHeight="1">
      <c r="B242" s="82"/>
      <c r="C242" s="198"/>
      <c r="D242" s="59"/>
      <c r="E242" s="199"/>
      <c r="F242" s="199"/>
      <c r="G242" s="103"/>
      <c r="H242" s="103"/>
      <c r="I242" s="103"/>
      <c r="J242" s="103"/>
      <c r="K242" s="380"/>
    </row>
    <row r="243" spans="2:11" ht="12" customHeight="1">
      <c r="B243" s="56"/>
      <c r="C243" s="33" t="s">
        <v>111</v>
      </c>
      <c r="D243" s="186"/>
      <c r="E243" s="200"/>
      <c r="F243" s="200"/>
      <c r="G243" s="69">
        <v>10322175.758353956</v>
      </c>
      <c r="H243" s="69">
        <v>11004573.704</v>
      </c>
      <c r="I243" s="69">
        <v>11927049.204999998</v>
      </c>
      <c r="J243" s="69">
        <v>12745084.089000002</v>
      </c>
      <c r="K243" s="342">
        <v>13622567.754482102</v>
      </c>
    </row>
    <row r="244" spans="2:11" s="44" customFormat="1" ht="14.25" customHeight="1">
      <c r="B244" s="202"/>
      <c r="C244" s="42" t="s">
        <v>121</v>
      </c>
      <c r="D244" s="43"/>
      <c r="E244" s="83"/>
      <c r="F244" s="83"/>
      <c r="G244" s="73">
        <v>6663257.892999999</v>
      </c>
      <c r="H244" s="73">
        <v>7168776.217</v>
      </c>
      <c r="I244" s="73">
        <v>7919530.476</v>
      </c>
      <c r="J244" s="73">
        <v>8519810.813000001</v>
      </c>
      <c r="K244" s="343">
        <v>9149217.50531</v>
      </c>
    </row>
    <row r="245" spans="2:11" ht="12" customHeight="1">
      <c r="B245" s="82"/>
      <c r="C245" s="42" t="s">
        <v>130</v>
      </c>
      <c r="D245" s="43"/>
      <c r="E245" s="83"/>
      <c r="F245" s="83"/>
      <c r="G245" s="73">
        <v>1235168.2672583335</v>
      </c>
      <c r="H245" s="73">
        <v>1176258.955</v>
      </c>
      <c r="I245" s="73">
        <v>1146957.1430000002</v>
      </c>
      <c r="J245" s="73">
        <v>1118996.4170000001</v>
      </c>
      <c r="K245" s="343">
        <v>1171772.26892</v>
      </c>
    </row>
    <row r="246" spans="2:11" s="44" customFormat="1" ht="12" customHeight="1">
      <c r="B246" s="81"/>
      <c r="C246" s="42" t="s">
        <v>131</v>
      </c>
      <c r="D246" s="43"/>
      <c r="E246" s="80"/>
      <c r="F246" s="80"/>
      <c r="G246" s="73">
        <v>424703.3625056229</v>
      </c>
      <c r="H246" s="73">
        <v>511891.837</v>
      </c>
      <c r="I246" s="73">
        <v>546465.043</v>
      </c>
      <c r="J246" s="73">
        <v>612813.392</v>
      </c>
      <c r="K246" s="343">
        <v>652046.1363421038</v>
      </c>
    </row>
    <row r="247" spans="2:11" s="44" customFormat="1" ht="12" customHeight="1">
      <c r="B247" s="81"/>
      <c r="C247" s="42" t="s">
        <v>132</v>
      </c>
      <c r="D247" s="43"/>
      <c r="E247" s="80"/>
      <c r="F247" s="80"/>
      <c r="G247" s="73">
        <v>1999046.2355900002</v>
      </c>
      <c r="H247" s="73">
        <v>2147646.695</v>
      </c>
      <c r="I247" s="73">
        <v>2314096.543</v>
      </c>
      <c r="J247" s="73">
        <v>2493463.467</v>
      </c>
      <c r="K247" s="343">
        <v>2649531.843909996</v>
      </c>
    </row>
    <row r="248" spans="2:11" ht="12" customHeight="1">
      <c r="B248" s="82"/>
      <c r="C248" s="205"/>
      <c r="D248" s="24"/>
      <c r="E248" s="206"/>
      <c r="F248" s="206"/>
      <c r="G248" s="73"/>
      <c r="H248" s="73"/>
      <c r="I248" s="73"/>
      <c r="J248" s="73"/>
      <c r="K248" s="343"/>
    </row>
    <row r="249" spans="2:11" ht="12" customHeight="1">
      <c r="B249" s="56"/>
      <c r="C249" s="33" t="s">
        <v>125</v>
      </c>
      <c r="D249" s="186"/>
      <c r="E249" s="200"/>
      <c r="F249" s="200"/>
      <c r="G249" s="69">
        <v>5932650.0709999995</v>
      </c>
      <c r="H249" s="69">
        <v>6174529.9120000005</v>
      </c>
      <c r="I249" s="69">
        <v>6501467.051</v>
      </c>
      <c r="J249" s="69">
        <v>6693244.875</v>
      </c>
      <c r="K249" s="342">
        <v>6976241.6450000005</v>
      </c>
    </row>
    <row r="250" spans="2:11" s="44" customFormat="1" ht="14.25" customHeight="1">
      <c r="B250" s="81"/>
      <c r="C250" s="42" t="s">
        <v>121</v>
      </c>
      <c r="D250" s="43"/>
      <c r="E250" s="83"/>
      <c r="F250" s="203"/>
      <c r="G250" s="73">
        <v>3856963.941</v>
      </c>
      <c r="H250" s="73">
        <v>4022902.3830000004</v>
      </c>
      <c r="I250" s="73">
        <v>4296133.846</v>
      </c>
      <c r="J250" s="73">
        <v>4439159.808</v>
      </c>
      <c r="K250" s="343">
        <v>4634956.534</v>
      </c>
    </row>
    <row r="251" spans="2:11" ht="12" customHeight="1">
      <c r="B251" s="82"/>
      <c r="C251" s="42" t="s">
        <v>130</v>
      </c>
      <c r="D251" s="43"/>
      <c r="E251" s="83"/>
      <c r="F251" s="203"/>
      <c r="G251" s="73">
        <v>691109.8119999999</v>
      </c>
      <c r="H251" s="73">
        <v>658543.954</v>
      </c>
      <c r="I251" s="73">
        <v>626275.3870000001</v>
      </c>
      <c r="J251" s="73">
        <v>593410.203</v>
      </c>
      <c r="K251" s="343">
        <v>607748.892</v>
      </c>
    </row>
    <row r="252" spans="2:11" s="44" customFormat="1" ht="12" customHeight="1">
      <c r="B252" s="81"/>
      <c r="C252" s="42" t="s">
        <v>131</v>
      </c>
      <c r="D252" s="43"/>
      <c r="E252" s="80"/>
      <c r="F252" s="73"/>
      <c r="G252" s="73">
        <v>144764.25</v>
      </c>
      <c r="H252" s="73">
        <v>175485.16700000002</v>
      </c>
      <c r="I252" s="73">
        <v>188975.731</v>
      </c>
      <c r="J252" s="73">
        <v>206072.54499999998</v>
      </c>
      <c r="K252" s="343">
        <v>212742.78</v>
      </c>
    </row>
    <row r="253" spans="2:11" s="44" customFormat="1" ht="12" customHeight="1">
      <c r="B253" s="81"/>
      <c r="C253" s="42" t="s">
        <v>132</v>
      </c>
      <c r="D253" s="43"/>
      <c r="E253" s="80"/>
      <c r="F253" s="204"/>
      <c r="G253" s="73">
        <v>1239812.068</v>
      </c>
      <c r="H253" s="73">
        <v>1317598.408</v>
      </c>
      <c r="I253" s="73">
        <v>1390082.087</v>
      </c>
      <c r="J253" s="73">
        <v>1454602.3190000001</v>
      </c>
      <c r="K253" s="343">
        <v>1520793.4390000002</v>
      </c>
    </row>
    <row r="254" spans="2:11" ht="12" customHeight="1">
      <c r="B254" s="82"/>
      <c r="C254" s="213"/>
      <c r="D254" s="130"/>
      <c r="E254" s="214"/>
      <c r="F254" s="214"/>
      <c r="G254" s="124"/>
      <c r="H254" s="124"/>
      <c r="I254" s="124"/>
      <c r="J254" s="124"/>
      <c r="K254" s="215"/>
    </row>
    <row r="255" spans="2:10" ht="6.75" customHeight="1">
      <c r="B255" s="82"/>
      <c r="C255" s="216"/>
      <c r="D255" s="59"/>
      <c r="E255" s="217"/>
      <c r="F255" s="217"/>
      <c r="G255" s="103"/>
      <c r="H255" s="103"/>
      <c r="I255" s="103"/>
      <c r="J255" s="103"/>
    </row>
    <row r="256" spans="2:10" ht="12" customHeight="1">
      <c r="B256" s="82"/>
      <c r="C256" s="341" t="s">
        <v>393</v>
      </c>
      <c r="D256" s="59"/>
      <c r="E256" s="217"/>
      <c r="F256" s="217"/>
      <c r="G256" s="103"/>
      <c r="H256" s="103"/>
      <c r="I256" s="103"/>
      <c r="J256" s="103"/>
    </row>
    <row r="257" spans="2:10" ht="6" customHeight="1">
      <c r="B257" s="82"/>
      <c r="C257" s="216"/>
      <c r="D257" s="59"/>
      <c r="E257" s="217"/>
      <c r="F257" s="217"/>
      <c r="G257" s="103"/>
      <c r="H257" s="103"/>
      <c r="I257" s="103"/>
      <c r="J257" s="103"/>
    </row>
    <row r="258" spans="2:11" ht="12" customHeight="1">
      <c r="B258" s="126"/>
      <c r="C258" s="211" t="s">
        <v>44</v>
      </c>
      <c r="D258" s="79"/>
      <c r="E258" s="79"/>
      <c r="F258" s="79"/>
      <c r="G258" s="79"/>
      <c r="H258" s="79"/>
      <c r="I258" s="79"/>
      <c r="J258" s="79"/>
      <c r="K258" s="212"/>
    </row>
    <row r="259" spans="2:11" ht="12" customHeight="1">
      <c r="B259" s="126"/>
      <c r="C259" s="211"/>
      <c r="D259" s="79"/>
      <c r="E259" s="79"/>
      <c r="F259" s="79"/>
      <c r="G259" s="79"/>
      <c r="H259" s="79"/>
      <c r="I259" s="79"/>
      <c r="J259" s="79"/>
      <c r="K259" s="212"/>
    </row>
    <row r="260" spans="2:11" ht="12" customHeight="1">
      <c r="B260" s="82"/>
      <c r="C260" s="57"/>
      <c r="D260" s="79"/>
      <c r="E260" s="79"/>
      <c r="F260" s="79"/>
      <c r="G260" s="79"/>
      <c r="H260" s="79"/>
      <c r="I260" s="79"/>
      <c r="J260" s="79"/>
      <c r="K260" s="79"/>
    </row>
    <row r="261" spans="2:11" ht="12" customHeight="1">
      <c r="B261" s="82"/>
      <c r="C261" s="57"/>
      <c r="D261" s="79"/>
      <c r="E261" s="79"/>
      <c r="F261" s="79"/>
      <c r="G261" s="79"/>
      <c r="H261" s="79"/>
      <c r="I261" s="79"/>
      <c r="J261" s="79"/>
      <c r="K261" s="79"/>
    </row>
    <row r="262" spans="2:11" ht="12" customHeight="1">
      <c r="B262" s="96" t="s">
        <v>33</v>
      </c>
      <c r="C262" s="27" t="s">
        <v>261</v>
      </c>
      <c r="D262" s="79"/>
      <c r="E262" s="79"/>
      <c r="F262" s="79"/>
      <c r="G262" s="79"/>
      <c r="H262" s="79"/>
      <c r="I262" s="79"/>
      <c r="J262" s="79"/>
      <c r="K262" s="79"/>
    </row>
    <row r="263" spans="2:11" ht="12" customHeight="1">
      <c r="B263" s="118"/>
      <c r="C263" s="241" t="s">
        <v>396</v>
      </c>
      <c r="D263" s="79"/>
      <c r="E263" s="79"/>
      <c r="F263" s="79"/>
      <c r="G263" s="79"/>
      <c r="H263" s="79"/>
      <c r="I263" s="79"/>
      <c r="J263" s="79"/>
      <c r="K263" s="79"/>
    </row>
    <row r="264" spans="2:11" ht="12" customHeight="1">
      <c r="B264" s="218"/>
      <c r="C264" s="219"/>
      <c r="D264" s="79"/>
      <c r="E264" s="79"/>
      <c r="F264" s="79"/>
      <c r="G264" s="79"/>
      <c r="H264" s="79"/>
      <c r="I264" s="79"/>
      <c r="J264" s="79"/>
      <c r="K264" s="79"/>
    </row>
    <row r="265" spans="2:11" ht="12" customHeight="1">
      <c r="B265" s="82"/>
      <c r="C265" s="371"/>
      <c r="D265" s="373"/>
      <c r="E265" s="373"/>
      <c r="F265" s="373"/>
      <c r="G265" s="369">
        <v>2003</v>
      </c>
      <c r="H265" s="369">
        <v>2004</v>
      </c>
      <c r="I265" s="369">
        <v>2005</v>
      </c>
      <c r="J265" s="369">
        <v>2006</v>
      </c>
      <c r="K265" s="370" t="s">
        <v>379</v>
      </c>
    </row>
    <row r="266" spans="2:11" ht="12" customHeight="1">
      <c r="B266" s="82"/>
      <c r="C266" s="198"/>
      <c r="D266" s="199"/>
      <c r="E266" s="199"/>
      <c r="F266" s="199"/>
      <c r="G266" s="220"/>
      <c r="H266" s="220"/>
      <c r="I266" s="220"/>
      <c r="J266" s="220"/>
      <c r="K266" s="381"/>
    </row>
    <row r="267" spans="2:11" ht="12" customHeight="1">
      <c r="B267" s="82"/>
      <c r="C267" s="37" t="s">
        <v>128</v>
      </c>
      <c r="D267" s="38"/>
      <c r="E267" s="38"/>
      <c r="F267" s="38"/>
      <c r="G267" s="221">
        <v>2296158.8370000003</v>
      </c>
      <c r="H267" s="221">
        <v>2518155.91</v>
      </c>
      <c r="I267" s="221">
        <v>4652031.266</v>
      </c>
      <c r="J267" s="221">
        <v>12457855.864</v>
      </c>
      <c r="K267" s="344">
        <v>17036631.946999997</v>
      </c>
    </row>
    <row r="268" spans="2:11" ht="12" customHeight="1">
      <c r="B268" s="82"/>
      <c r="C268" s="207"/>
      <c r="D268" s="182"/>
      <c r="E268" s="182"/>
      <c r="F268" s="182"/>
      <c r="G268" s="222"/>
      <c r="H268" s="222"/>
      <c r="I268" s="222"/>
      <c r="J268" s="222"/>
      <c r="K268" s="223"/>
    </row>
    <row r="269" spans="2:10" ht="6" customHeight="1">
      <c r="B269" s="82"/>
      <c r="C269" s="210"/>
      <c r="D269" s="184"/>
      <c r="E269" s="184"/>
      <c r="F269" s="184"/>
      <c r="G269" s="224"/>
      <c r="H269" s="224"/>
      <c r="I269" s="224"/>
      <c r="J269" s="224"/>
    </row>
    <row r="270" spans="2:10" ht="12" customHeight="1">
      <c r="B270" s="82"/>
      <c r="C270" s="341" t="s">
        <v>397</v>
      </c>
      <c r="D270" s="184"/>
      <c r="E270" s="184"/>
      <c r="F270" s="184"/>
      <c r="G270" s="224"/>
      <c r="H270" s="224"/>
      <c r="I270" s="224"/>
      <c r="J270" s="224"/>
    </row>
    <row r="271" spans="2:10" ht="4.5" customHeight="1">
      <c r="B271" s="82"/>
      <c r="C271" s="210"/>
      <c r="D271" s="184"/>
      <c r="E271" s="184"/>
      <c r="F271" s="184"/>
      <c r="G271" s="224"/>
      <c r="H271" s="224"/>
      <c r="I271" s="224"/>
      <c r="J271" s="224"/>
    </row>
    <row r="272" spans="3:11" ht="12" customHeight="1">
      <c r="C272" s="211" t="s">
        <v>44</v>
      </c>
      <c r="K272" s="212"/>
    </row>
    <row r="273" ht="12" customHeight="1">
      <c r="C273" s="211"/>
    </row>
    <row r="274" ht="12" customHeight="1">
      <c r="C274" s="211"/>
    </row>
    <row r="276" spans="2:12" s="26" customFormat="1" ht="12" customHeight="1">
      <c r="B276" s="133" t="s">
        <v>46</v>
      </c>
      <c r="C276" s="135" t="s">
        <v>138</v>
      </c>
      <c r="D276" s="172"/>
      <c r="E276" s="172"/>
      <c r="F276" s="172"/>
      <c r="G276" s="172"/>
      <c r="H276" s="172"/>
      <c r="I276" s="172"/>
      <c r="J276" s="172"/>
      <c r="K276" s="172"/>
      <c r="L276" s="172"/>
    </row>
    <row r="278" spans="2:11" ht="12" customHeight="1">
      <c r="B278" s="96" t="s">
        <v>34</v>
      </c>
      <c r="C278" s="225" t="s">
        <v>325</v>
      </c>
      <c r="D278" s="53"/>
      <c r="E278" s="53"/>
      <c r="F278" s="53"/>
      <c r="G278" s="53"/>
      <c r="H278" s="53"/>
      <c r="I278" s="53"/>
      <c r="J278" s="55"/>
      <c r="K278" s="79"/>
    </row>
    <row r="279" spans="2:11" ht="12" customHeight="1">
      <c r="B279" s="118"/>
      <c r="C279" s="28" t="s">
        <v>400</v>
      </c>
      <c r="D279" s="53"/>
      <c r="E279" s="55"/>
      <c r="F279" s="55"/>
      <c r="G279" s="55"/>
      <c r="H279" s="55"/>
      <c r="I279" s="55"/>
      <c r="J279" s="55"/>
      <c r="K279" s="79"/>
    </row>
    <row r="280" spans="2:11" ht="12" customHeight="1">
      <c r="B280" s="82"/>
      <c r="C280" s="226"/>
      <c r="D280" s="79"/>
      <c r="E280" s="79"/>
      <c r="F280" s="79"/>
      <c r="G280" s="79"/>
      <c r="H280" s="119"/>
      <c r="I280" s="79"/>
      <c r="J280" s="79"/>
      <c r="K280" s="79"/>
    </row>
    <row r="281" spans="2:12" ht="12" customHeight="1">
      <c r="B281" s="82"/>
      <c r="C281" s="392"/>
      <c r="D281" s="391"/>
      <c r="E281" s="391"/>
      <c r="F281" s="369">
        <v>2001</v>
      </c>
      <c r="G281" s="369">
        <v>2002</v>
      </c>
      <c r="H281" s="369">
        <v>2003</v>
      </c>
      <c r="I281" s="369">
        <v>2004</v>
      </c>
      <c r="J281" s="369">
        <v>2005</v>
      </c>
      <c r="K281" s="369">
        <v>2006</v>
      </c>
      <c r="L281" s="370" t="s">
        <v>379</v>
      </c>
    </row>
    <row r="282" spans="2:12" ht="12" customHeight="1">
      <c r="B282" s="82"/>
      <c r="C282" s="190"/>
      <c r="D282" s="59"/>
      <c r="E282" s="59"/>
      <c r="F282" s="227"/>
      <c r="G282" s="227"/>
      <c r="H282" s="227"/>
      <c r="I282" s="227"/>
      <c r="J282" s="227"/>
      <c r="K282" s="227"/>
      <c r="L282" s="32"/>
    </row>
    <row r="283" spans="2:12" ht="12" customHeight="1">
      <c r="B283" s="75"/>
      <c r="C283" s="228" t="s">
        <v>263</v>
      </c>
      <c r="D283" s="229"/>
      <c r="E283" s="229"/>
      <c r="F283" s="65">
        <v>3023834</v>
      </c>
      <c r="G283" s="65">
        <v>3360808</v>
      </c>
      <c r="H283" s="65">
        <v>3488024</v>
      </c>
      <c r="I283" s="65">
        <v>3623892</v>
      </c>
      <c r="J283" s="65">
        <v>3770187</v>
      </c>
      <c r="K283" s="65">
        <v>4022086</v>
      </c>
      <c r="L283" s="66">
        <v>3972000</v>
      </c>
    </row>
    <row r="284" spans="2:12" ht="12" customHeight="1">
      <c r="B284" s="82"/>
      <c r="C284" s="230"/>
      <c r="D284" s="24"/>
      <c r="E284" s="24"/>
      <c r="F284" s="73"/>
      <c r="G284" s="73"/>
      <c r="H284" s="73"/>
      <c r="I284" s="73"/>
      <c r="J284" s="73"/>
      <c r="K284" s="73"/>
      <c r="L284" s="74"/>
    </row>
    <row r="285" spans="2:12" s="44" customFormat="1" ht="12" customHeight="1">
      <c r="B285" s="81"/>
      <c r="C285" s="42" t="s">
        <v>0</v>
      </c>
      <c r="D285" s="43"/>
      <c r="E285" s="43"/>
      <c r="F285" s="73">
        <v>768769</v>
      </c>
      <c r="G285" s="73">
        <v>860514</v>
      </c>
      <c r="H285" s="73">
        <v>909163</v>
      </c>
      <c r="I285" s="73">
        <v>970301</v>
      </c>
      <c r="J285" s="73">
        <v>1016627</v>
      </c>
      <c r="K285" s="73">
        <v>1181054</v>
      </c>
      <c r="L285" s="343">
        <v>1185578</v>
      </c>
    </row>
    <row r="286" spans="1:12" ht="12" customHeight="1">
      <c r="A286" s="26"/>
      <c r="B286" s="82"/>
      <c r="C286" s="42" t="s">
        <v>1</v>
      </c>
      <c r="D286" s="43"/>
      <c r="E286" s="43"/>
      <c r="F286" s="73">
        <v>438007</v>
      </c>
      <c r="G286" s="73">
        <v>463671</v>
      </c>
      <c r="H286" s="73">
        <v>478942</v>
      </c>
      <c r="I286" s="73">
        <v>501291</v>
      </c>
      <c r="J286" s="73">
        <v>528166</v>
      </c>
      <c r="K286" s="73">
        <v>567141</v>
      </c>
      <c r="L286" s="343">
        <v>563067</v>
      </c>
    </row>
    <row r="287" spans="2:12" s="44" customFormat="1" ht="12" customHeight="1">
      <c r="B287" s="81"/>
      <c r="C287" s="42" t="s">
        <v>2</v>
      </c>
      <c r="D287" s="43"/>
      <c r="E287" s="43"/>
      <c r="F287" s="73">
        <v>1454240</v>
      </c>
      <c r="G287" s="73">
        <v>1611412</v>
      </c>
      <c r="H287" s="73">
        <v>1661194</v>
      </c>
      <c r="I287" s="73">
        <v>1701300</v>
      </c>
      <c r="J287" s="73">
        <v>1757371</v>
      </c>
      <c r="K287" s="73">
        <v>1777935</v>
      </c>
      <c r="L287" s="343">
        <v>1750309</v>
      </c>
    </row>
    <row r="288" spans="2:12" ht="12" customHeight="1">
      <c r="B288" s="82"/>
      <c r="C288" s="42" t="s">
        <v>3</v>
      </c>
      <c r="D288" s="43"/>
      <c r="E288" s="43"/>
      <c r="F288" s="73">
        <v>83304</v>
      </c>
      <c r="G288" s="73">
        <v>118695</v>
      </c>
      <c r="H288" s="73">
        <v>122067</v>
      </c>
      <c r="I288" s="73">
        <v>123632</v>
      </c>
      <c r="J288" s="73">
        <v>128024</v>
      </c>
      <c r="K288" s="73">
        <v>132726</v>
      </c>
      <c r="L288" s="343">
        <v>133888</v>
      </c>
    </row>
    <row r="289" spans="2:12" s="44" customFormat="1" ht="12" customHeight="1">
      <c r="B289" s="81"/>
      <c r="C289" s="42" t="s">
        <v>4</v>
      </c>
      <c r="D289" s="43"/>
      <c r="E289" s="43"/>
      <c r="F289" s="73">
        <v>149388</v>
      </c>
      <c r="G289" s="73">
        <v>172237</v>
      </c>
      <c r="H289" s="73">
        <v>177639</v>
      </c>
      <c r="I289" s="73">
        <v>185022</v>
      </c>
      <c r="J289" s="73">
        <v>197318</v>
      </c>
      <c r="K289" s="73">
        <v>219628</v>
      </c>
      <c r="L289" s="343">
        <v>195306</v>
      </c>
    </row>
    <row r="290" spans="2:12" ht="12" customHeight="1">
      <c r="B290" s="82"/>
      <c r="C290" s="42" t="s">
        <v>5</v>
      </c>
      <c r="D290" s="43"/>
      <c r="E290" s="43"/>
      <c r="F290" s="73">
        <v>52690</v>
      </c>
      <c r="G290" s="73">
        <v>53243</v>
      </c>
      <c r="H290" s="73">
        <v>54227</v>
      </c>
      <c r="I290" s="73">
        <v>55403</v>
      </c>
      <c r="J290" s="73">
        <v>55888</v>
      </c>
      <c r="K290" s="73">
        <v>55891</v>
      </c>
      <c r="L290" s="343">
        <v>55891</v>
      </c>
    </row>
    <row r="291" spans="2:12" s="44" customFormat="1" ht="10.5" customHeight="1">
      <c r="B291" s="81"/>
      <c r="C291" s="42" t="s">
        <v>6</v>
      </c>
      <c r="D291" s="43"/>
      <c r="E291" s="43"/>
      <c r="F291" s="73">
        <v>77436</v>
      </c>
      <c r="G291" s="73">
        <v>81036</v>
      </c>
      <c r="H291" s="73">
        <v>84792</v>
      </c>
      <c r="I291" s="73">
        <v>86943</v>
      </c>
      <c r="J291" s="73">
        <v>86793</v>
      </c>
      <c r="K291" s="73">
        <v>87711</v>
      </c>
      <c r="L291" s="343">
        <v>87961</v>
      </c>
    </row>
    <row r="292" spans="2:12" ht="12" customHeight="1">
      <c r="B292" s="82"/>
      <c r="C292" s="207"/>
      <c r="D292" s="208"/>
      <c r="E292" s="208"/>
      <c r="F292" s="231"/>
      <c r="G292" s="231"/>
      <c r="H292" s="231"/>
      <c r="I292" s="231"/>
      <c r="J292" s="48"/>
      <c r="K292" s="48"/>
      <c r="L292" s="49"/>
    </row>
    <row r="293" spans="2:11" ht="6" customHeight="1">
      <c r="B293" s="82"/>
      <c r="C293" s="211"/>
      <c r="D293" s="79"/>
      <c r="E293" s="79"/>
      <c r="F293" s="79"/>
      <c r="G293" s="79"/>
      <c r="H293" s="79"/>
      <c r="I293" s="79"/>
      <c r="J293" s="79"/>
      <c r="K293" s="79"/>
    </row>
    <row r="294" spans="2:12" ht="37.5" customHeight="1">
      <c r="B294" s="82"/>
      <c r="C294" s="408" t="s">
        <v>262</v>
      </c>
      <c r="D294" s="408"/>
      <c r="E294" s="408"/>
      <c r="F294" s="408"/>
      <c r="G294" s="408"/>
      <c r="H294" s="408"/>
      <c r="I294" s="408"/>
      <c r="J294" s="408"/>
      <c r="K294" s="408"/>
      <c r="L294" s="408"/>
    </row>
    <row r="295" spans="2:11" ht="5.25" customHeight="1">
      <c r="B295" s="82"/>
      <c r="C295" s="232"/>
      <c r="D295" s="79"/>
      <c r="E295" s="79"/>
      <c r="F295" s="79"/>
      <c r="G295" s="79"/>
      <c r="H295" s="79"/>
      <c r="I295" s="79"/>
      <c r="J295" s="79"/>
      <c r="K295" s="79"/>
    </row>
    <row r="296" spans="2:11" ht="12" customHeight="1">
      <c r="B296" s="82"/>
      <c r="C296" s="50" t="s">
        <v>44</v>
      </c>
      <c r="D296" s="79"/>
      <c r="E296" s="79"/>
      <c r="F296" s="79"/>
      <c r="G296" s="79"/>
      <c r="H296" s="79"/>
      <c r="I296" s="79"/>
      <c r="J296" s="79"/>
      <c r="K296" s="79"/>
    </row>
    <row r="297" spans="2:11" ht="12" customHeight="1">
      <c r="B297" s="82"/>
      <c r="C297" s="50"/>
      <c r="D297" s="79"/>
      <c r="E297" s="79"/>
      <c r="F297" s="79"/>
      <c r="G297" s="79"/>
      <c r="H297" s="79"/>
      <c r="I297" s="79"/>
      <c r="J297" s="79"/>
      <c r="K297" s="79"/>
    </row>
    <row r="298" spans="2:11" ht="12" customHeight="1">
      <c r="B298" s="82"/>
      <c r="C298" s="50"/>
      <c r="D298" s="79"/>
      <c r="E298" s="79"/>
      <c r="F298" s="79"/>
      <c r="G298" s="79"/>
      <c r="H298" s="79"/>
      <c r="I298" s="79"/>
      <c r="J298" s="79"/>
      <c r="K298" s="79"/>
    </row>
    <row r="299" spans="2:11" ht="12" customHeight="1">
      <c r="B299" s="82"/>
      <c r="C299" s="233"/>
      <c r="D299" s="79"/>
      <c r="E299" s="79"/>
      <c r="F299" s="79"/>
      <c r="G299" s="79"/>
      <c r="H299" s="79"/>
      <c r="I299" s="79"/>
      <c r="J299" s="79"/>
      <c r="K299" s="79"/>
    </row>
    <row r="300" spans="2:11" ht="12" customHeight="1">
      <c r="B300" s="173" t="s">
        <v>35</v>
      </c>
      <c r="C300" s="27" t="s">
        <v>279</v>
      </c>
      <c r="D300" s="79"/>
      <c r="E300" s="79"/>
      <c r="F300" s="79"/>
      <c r="G300" s="79"/>
      <c r="H300" s="79"/>
      <c r="I300" s="79"/>
      <c r="J300" s="79"/>
      <c r="K300" s="79"/>
    </row>
    <row r="301" spans="2:11" ht="12" customHeight="1">
      <c r="B301" s="98"/>
      <c r="C301" s="28" t="s">
        <v>402</v>
      </c>
      <c r="D301" s="126"/>
      <c r="E301" s="79"/>
      <c r="F301" s="79"/>
      <c r="G301" s="79"/>
      <c r="H301" s="119"/>
      <c r="I301" s="79"/>
      <c r="J301" s="79"/>
      <c r="K301" s="79"/>
    </row>
    <row r="302" spans="2:11" ht="12" customHeight="1">
      <c r="B302" s="82"/>
      <c r="C302" s="57"/>
      <c r="D302" s="79"/>
      <c r="E302" s="79"/>
      <c r="F302" s="79"/>
      <c r="G302" s="79"/>
      <c r="H302" s="119"/>
      <c r="I302" s="79"/>
      <c r="J302" s="79"/>
      <c r="K302" s="79"/>
    </row>
    <row r="303" spans="2:12" ht="12" customHeight="1">
      <c r="B303" s="82"/>
      <c r="C303" s="390"/>
      <c r="D303" s="391"/>
      <c r="E303" s="391"/>
      <c r="F303" s="369">
        <v>2001</v>
      </c>
      <c r="G303" s="369">
        <v>2002</v>
      </c>
      <c r="H303" s="369">
        <v>2003</v>
      </c>
      <c r="I303" s="369">
        <v>2004</v>
      </c>
      <c r="J303" s="369">
        <v>2005</v>
      </c>
      <c r="K303" s="369">
        <v>2006</v>
      </c>
      <c r="L303" s="370" t="s">
        <v>379</v>
      </c>
    </row>
    <row r="304" spans="2:12" ht="12" customHeight="1">
      <c r="B304" s="82"/>
      <c r="C304" s="58"/>
      <c r="D304" s="59"/>
      <c r="E304" s="59"/>
      <c r="F304" s="31"/>
      <c r="G304" s="31"/>
      <c r="H304" s="31"/>
      <c r="I304" s="31"/>
      <c r="J304" s="31"/>
      <c r="K304" s="31"/>
      <c r="L304" s="32"/>
    </row>
    <row r="305" spans="2:12" ht="26.25" customHeight="1">
      <c r="B305" s="82"/>
      <c r="C305" s="410" t="s">
        <v>133</v>
      </c>
      <c r="D305" s="411"/>
      <c r="E305" s="411"/>
      <c r="F305" s="234">
        <v>1119342</v>
      </c>
      <c r="G305" s="234">
        <v>1261929</v>
      </c>
      <c r="H305" s="234">
        <v>1333863</v>
      </c>
      <c r="I305" s="234">
        <v>1341425</v>
      </c>
      <c r="J305" s="234">
        <v>1398614</v>
      </c>
      <c r="K305" s="234">
        <v>1418560</v>
      </c>
      <c r="L305" s="235">
        <v>1468294</v>
      </c>
    </row>
    <row r="306" spans="2:12" ht="6.75" customHeight="1">
      <c r="B306" s="82"/>
      <c r="C306" s="236"/>
      <c r="D306" s="24"/>
      <c r="E306" s="24"/>
      <c r="F306" s="73"/>
      <c r="G306" s="73"/>
      <c r="H306" s="73"/>
      <c r="I306" s="73"/>
      <c r="J306" s="73"/>
      <c r="K306" s="73"/>
      <c r="L306" s="74"/>
    </row>
    <row r="307" spans="2:12" ht="12" customHeight="1">
      <c r="B307" s="82"/>
      <c r="C307" s="42" t="s">
        <v>0</v>
      </c>
      <c r="D307" s="24"/>
      <c r="E307" s="24"/>
      <c r="F307" s="73">
        <v>246581</v>
      </c>
      <c r="G307" s="73">
        <v>291281</v>
      </c>
      <c r="H307" s="73">
        <v>314911</v>
      </c>
      <c r="I307" s="73">
        <v>317728</v>
      </c>
      <c r="J307" s="73">
        <v>327636</v>
      </c>
      <c r="K307" s="73">
        <v>336320</v>
      </c>
      <c r="L307" s="343">
        <v>360852</v>
      </c>
    </row>
    <row r="308" spans="2:12" s="44" customFormat="1" ht="12" customHeight="1">
      <c r="B308" s="81"/>
      <c r="C308" s="42" t="s">
        <v>1</v>
      </c>
      <c r="D308" s="43"/>
      <c r="E308" s="43"/>
      <c r="F308" s="73">
        <v>137218</v>
      </c>
      <c r="G308" s="73">
        <v>155652</v>
      </c>
      <c r="H308" s="73">
        <v>161764</v>
      </c>
      <c r="I308" s="73">
        <v>161211</v>
      </c>
      <c r="J308" s="73">
        <v>167996</v>
      </c>
      <c r="K308" s="73">
        <v>171089</v>
      </c>
      <c r="L308" s="343">
        <v>178891</v>
      </c>
    </row>
    <row r="309" spans="2:12" ht="12" customHeight="1">
      <c r="B309" s="82"/>
      <c r="C309" s="42" t="s">
        <v>2</v>
      </c>
      <c r="D309" s="43"/>
      <c r="E309" s="43"/>
      <c r="F309" s="73">
        <v>592939</v>
      </c>
      <c r="G309" s="73">
        <v>644387</v>
      </c>
      <c r="H309" s="73">
        <v>678338</v>
      </c>
      <c r="I309" s="73">
        <v>675943</v>
      </c>
      <c r="J309" s="73">
        <v>707391</v>
      </c>
      <c r="K309" s="73">
        <v>708617</v>
      </c>
      <c r="L309" s="343">
        <v>716819</v>
      </c>
    </row>
    <row r="310" spans="2:12" s="44" customFormat="1" ht="12" customHeight="1">
      <c r="B310" s="81"/>
      <c r="C310" s="42" t="s">
        <v>3</v>
      </c>
      <c r="D310" s="43"/>
      <c r="E310" s="43"/>
      <c r="F310" s="73">
        <v>22827</v>
      </c>
      <c r="G310" s="73">
        <v>35159</v>
      </c>
      <c r="H310" s="73">
        <v>35111</v>
      </c>
      <c r="I310" s="73">
        <v>36327</v>
      </c>
      <c r="J310" s="73">
        <v>38111</v>
      </c>
      <c r="K310" s="73">
        <v>38976</v>
      </c>
      <c r="L310" s="343">
        <v>42250</v>
      </c>
    </row>
    <row r="311" spans="2:12" ht="12" customHeight="1">
      <c r="B311" s="82"/>
      <c r="C311" s="42" t="s">
        <v>4</v>
      </c>
      <c r="D311" s="43"/>
      <c r="E311" s="43"/>
      <c r="F311" s="73">
        <v>38401</v>
      </c>
      <c r="G311" s="73">
        <v>47614</v>
      </c>
      <c r="H311" s="73">
        <v>49397</v>
      </c>
      <c r="I311" s="73">
        <v>49100</v>
      </c>
      <c r="J311" s="73">
        <v>51360</v>
      </c>
      <c r="K311" s="73">
        <v>51364</v>
      </c>
      <c r="L311" s="343">
        <v>54222</v>
      </c>
    </row>
    <row r="312" spans="2:12" s="44" customFormat="1" ht="12" customHeight="1">
      <c r="B312" s="81"/>
      <c r="C312" s="42" t="s">
        <v>5</v>
      </c>
      <c r="D312" s="43"/>
      <c r="E312" s="43"/>
      <c r="F312" s="73">
        <v>35483</v>
      </c>
      <c r="G312" s="73">
        <v>36680</v>
      </c>
      <c r="H312" s="73">
        <v>37881</v>
      </c>
      <c r="I312" s="73">
        <v>38751</v>
      </c>
      <c r="J312" s="73">
        <v>40047</v>
      </c>
      <c r="K312" s="73">
        <v>43827</v>
      </c>
      <c r="L312" s="343">
        <v>45072</v>
      </c>
    </row>
    <row r="313" spans="2:12" ht="12" customHeight="1">
      <c r="B313" s="82"/>
      <c r="C313" s="42" t="s">
        <v>6</v>
      </c>
      <c r="D313" s="43"/>
      <c r="E313" s="43"/>
      <c r="F313" s="73">
        <v>45893</v>
      </c>
      <c r="G313" s="73">
        <v>51156</v>
      </c>
      <c r="H313" s="73">
        <v>56461</v>
      </c>
      <c r="I313" s="73">
        <v>62365</v>
      </c>
      <c r="J313" s="73">
        <v>66073</v>
      </c>
      <c r="K313" s="73">
        <v>68367</v>
      </c>
      <c r="L313" s="343">
        <v>70188</v>
      </c>
    </row>
    <row r="314" spans="1:12" ht="12" customHeight="1">
      <c r="A314" s="26"/>
      <c r="B314" s="82"/>
      <c r="C314" s="236"/>
      <c r="D314" s="24"/>
      <c r="E314" s="24"/>
      <c r="F314" s="237"/>
      <c r="G314" s="237"/>
      <c r="H314" s="237"/>
      <c r="I314" s="237"/>
      <c r="J314" s="237"/>
      <c r="K314" s="237"/>
      <c r="L314" s="109"/>
    </row>
    <row r="315" spans="2:12" ht="24" customHeight="1">
      <c r="B315" s="82"/>
      <c r="C315" s="404" t="s">
        <v>54</v>
      </c>
      <c r="D315" s="405"/>
      <c r="E315" s="405"/>
      <c r="F315" s="234">
        <v>223826</v>
      </c>
      <c r="G315" s="234">
        <v>288997</v>
      </c>
      <c r="H315" s="234">
        <v>341465</v>
      </c>
      <c r="I315" s="234">
        <v>375291</v>
      </c>
      <c r="J315" s="234">
        <v>394493</v>
      </c>
      <c r="K315" s="234">
        <v>435561</v>
      </c>
      <c r="L315" s="235">
        <v>458169</v>
      </c>
    </row>
    <row r="316" spans="2:12" ht="4.5" customHeight="1">
      <c r="B316" s="82"/>
      <c r="C316" s="236"/>
      <c r="D316" s="24"/>
      <c r="E316" s="24"/>
      <c r="F316" s="237"/>
      <c r="G316" s="237"/>
      <c r="H316" s="237"/>
      <c r="I316" s="237"/>
      <c r="J316" s="237"/>
      <c r="K316" s="237"/>
      <c r="L316" s="109"/>
    </row>
    <row r="317" spans="2:12" ht="12" customHeight="1">
      <c r="B317" s="82"/>
      <c r="C317" s="42" t="s">
        <v>0</v>
      </c>
      <c r="D317" s="43"/>
      <c r="E317" s="43"/>
      <c r="F317" s="73">
        <v>69947</v>
      </c>
      <c r="G317" s="73">
        <v>92530</v>
      </c>
      <c r="H317" s="73">
        <v>111116</v>
      </c>
      <c r="I317" s="73">
        <v>123306</v>
      </c>
      <c r="J317" s="73">
        <v>123444</v>
      </c>
      <c r="K317" s="73">
        <v>141296</v>
      </c>
      <c r="L317" s="343">
        <v>149709</v>
      </c>
    </row>
    <row r="318" spans="2:12" s="44" customFormat="1" ht="12" customHeight="1">
      <c r="B318" s="81"/>
      <c r="C318" s="42" t="s">
        <v>1</v>
      </c>
      <c r="D318" s="43"/>
      <c r="E318" s="43"/>
      <c r="F318" s="73">
        <v>68569</v>
      </c>
      <c r="G318" s="73">
        <v>91686</v>
      </c>
      <c r="H318" s="73">
        <v>112683</v>
      </c>
      <c r="I318" s="73">
        <v>124568</v>
      </c>
      <c r="J318" s="73">
        <v>125696</v>
      </c>
      <c r="K318" s="73">
        <v>133108</v>
      </c>
      <c r="L318" s="343">
        <v>140135</v>
      </c>
    </row>
    <row r="319" spans="2:12" ht="12" customHeight="1">
      <c r="B319" s="82"/>
      <c r="C319" s="42" t="s">
        <v>2</v>
      </c>
      <c r="D319" s="43"/>
      <c r="E319" s="43"/>
      <c r="F319" s="73">
        <v>25006</v>
      </c>
      <c r="G319" s="73">
        <v>29338</v>
      </c>
      <c r="H319" s="73">
        <v>31167</v>
      </c>
      <c r="I319" s="73">
        <v>33345</v>
      </c>
      <c r="J319" s="73">
        <v>37213</v>
      </c>
      <c r="K319" s="73">
        <v>39985</v>
      </c>
      <c r="L319" s="343">
        <v>40593</v>
      </c>
    </row>
    <row r="320" spans="2:12" s="44" customFormat="1" ht="12" customHeight="1">
      <c r="B320" s="81"/>
      <c r="C320" s="42" t="s">
        <v>3</v>
      </c>
      <c r="D320" s="43"/>
      <c r="E320" s="43"/>
      <c r="F320" s="73">
        <v>30400</v>
      </c>
      <c r="G320" s="73">
        <v>39481</v>
      </c>
      <c r="H320" s="73">
        <v>45126</v>
      </c>
      <c r="I320" s="73">
        <v>48200</v>
      </c>
      <c r="J320" s="73">
        <v>48728</v>
      </c>
      <c r="K320" s="73">
        <v>48153</v>
      </c>
      <c r="L320" s="343">
        <v>50738</v>
      </c>
    </row>
    <row r="321" spans="2:12" ht="12" customHeight="1">
      <c r="B321" s="82"/>
      <c r="C321" s="42" t="s">
        <v>4</v>
      </c>
      <c r="D321" s="43"/>
      <c r="E321" s="43"/>
      <c r="F321" s="73">
        <v>15990</v>
      </c>
      <c r="G321" s="73">
        <v>17522</v>
      </c>
      <c r="H321" s="73">
        <v>19338</v>
      </c>
      <c r="I321" s="73">
        <v>20243</v>
      </c>
      <c r="J321" s="73">
        <v>19703</v>
      </c>
      <c r="K321" s="73">
        <v>20454</v>
      </c>
      <c r="L321" s="343">
        <v>21566</v>
      </c>
    </row>
    <row r="322" spans="2:12" s="44" customFormat="1" ht="12" customHeight="1">
      <c r="B322" s="81"/>
      <c r="C322" s="42" t="s">
        <v>5</v>
      </c>
      <c r="D322" s="43"/>
      <c r="E322" s="43"/>
      <c r="F322" s="73">
        <v>12243</v>
      </c>
      <c r="G322" s="73">
        <v>15836</v>
      </c>
      <c r="H322" s="73">
        <v>18086</v>
      </c>
      <c r="I322" s="73">
        <v>20450</v>
      </c>
      <c r="J322" s="73">
        <v>23047</v>
      </c>
      <c r="K322" s="73">
        <v>34545</v>
      </c>
      <c r="L322" s="343">
        <v>36441</v>
      </c>
    </row>
    <row r="323" spans="2:12" ht="12" customHeight="1">
      <c r="B323" s="82"/>
      <c r="C323" s="42" t="s">
        <v>6</v>
      </c>
      <c r="D323" s="43"/>
      <c r="E323" s="43"/>
      <c r="F323" s="73">
        <v>1671</v>
      </c>
      <c r="G323" s="73">
        <v>2604</v>
      </c>
      <c r="H323" s="73">
        <v>3949</v>
      </c>
      <c r="I323" s="73">
        <v>5179</v>
      </c>
      <c r="J323" s="73">
        <v>16662</v>
      </c>
      <c r="K323" s="73">
        <v>18020</v>
      </c>
      <c r="L323" s="343">
        <v>18987</v>
      </c>
    </row>
    <row r="324" spans="2:12" ht="6.75" customHeight="1">
      <c r="B324" s="82"/>
      <c r="C324" s="129"/>
      <c r="D324" s="130"/>
      <c r="E324" s="130"/>
      <c r="F324" s="231"/>
      <c r="G324" s="231"/>
      <c r="H324" s="231"/>
      <c r="I324" s="231"/>
      <c r="J324" s="231"/>
      <c r="K324" s="231"/>
      <c r="L324" s="238"/>
    </row>
    <row r="325" spans="2:12" ht="12" customHeight="1">
      <c r="B325" s="82"/>
      <c r="C325" s="59"/>
      <c r="D325" s="59"/>
      <c r="E325" s="59"/>
      <c r="F325" s="59"/>
      <c r="G325" s="239"/>
      <c r="H325" s="239"/>
      <c r="I325" s="239"/>
      <c r="J325" s="239"/>
      <c r="K325" s="239"/>
      <c r="L325" s="239"/>
    </row>
    <row r="326" ht="12" customHeight="1">
      <c r="C326" s="211" t="s">
        <v>44</v>
      </c>
    </row>
    <row r="327" ht="12" customHeight="1">
      <c r="C327" s="211"/>
    </row>
    <row r="328" ht="12" customHeight="1">
      <c r="C328" s="211"/>
    </row>
    <row r="329" ht="12" customHeight="1">
      <c r="C329" s="211"/>
    </row>
    <row r="330" spans="2:10" ht="12" customHeight="1">
      <c r="B330" s="173" t="s">
        <v>36</v>
      </c>
      <c r="C330" s="27" t="s">
        <v>137</v>
      </c>
      <c r="D330" s="79"/>
      <c r="E330" s="79"/>
      <c r="F330" s="79"/>
      <c r="G330" s="79"/>
      <c r="H330" s="79"/>
      <c r="I330" s="79"/>
      <c r="J330" s="79"/>
    </row>
    <row r="331" spans="2:10" ht="12" customHeight="1">
      <c r="B331" s="240"/>
      <c r="C331" s="241" t="s">
        <v>404</v>
      </c>
      <c r="D331" s="79"/>
      <c r="E331" s="79"/>
      <c r="F331" s="79"/>
      <c r="G331" s="79"/>
      <c r="H331" s="79"/>
      <c r="I331" s="79"/>
      <c r="J331" s="79"/>
    </row>
    <row r="332" spans="2:10" ht="12" customHeight="1">
      <c r="B332" s="82"/>
      <c r="C332" s="57"/>
      <c r="D332" s="55"/>
      <c r="E332" s="55"/>
      <c r="F332" s="55"/>
      <c r="G332" s="55"/>
      <c r="H332" s="55"/>
      <c r="I332" s="55"/>
      <c r="J332" s="55"/>
    </row>
    <row r="333" spans="2:12" ht="12" customHeight="1">
      <c r="B333" s="82"/>
      <c r="C333" s="375"/>
      <c r="D333" s="372"/>
      <c r="E333" s="372"/>
      <c r="F333" s="369">
        <v>2001</v>
      </c>
      <c r="G333" s="369">
        <v>2002</v>
      </c>
      <c r="H333" s="369">
        <v>2003</v>
      </c>
      <c r="I333" s="369">
        <v>2004</v>
      </c>
      <c r="J333" s="369">
        <v>2005</v>
      </c>
      <c r="K333" s="369">
        <v>2006</v>
      </c>
      <c r="L333" s="370" t="s">
        <v>379</v>
      </c>
    </row>
    <row r="334" spans="2:20" s="24" customFormat="1" ht="12" customHeight="1">
      <c r="B334" s="56"/>
      <c r="C334" s="127"/>
      <c r="D334" s="128"/>
      <c r="E334" s="128"/>
      <c r="F334" s="242"/>
      <c r="G334" s="242"/>
      <c r="H334" s="242"/>
      <c r="I334" s="242"/>
      <c r="J334" s="242"/>
      <c r="K334" s="242"/>
      <c r="L334" s="243"/>
      <c r="M334" s="22"/>
      <c r="N334" s="22"/>
      <c r="O334" s="22"/>
      <c r="P334" s="22"/>
      <c r="Q334" s="22"/>
      <c r="R334" s="22"/>
      <c r="S334" s="22"/>
      <c r="T334" s="22"/>
    </row>
    <row r="335" spans="1:12" s="44" customFormat="1" ht="24.75" customHeight="1">
      <c r="A335" s="151"/>
      <c r="B335" s="81"/>
      <c r="C335" s="421" t="s">
        <v>126</v>
      </c>
      <c r="D335" s="422"/>
      <c r="E335" s="422"/>
      <c r="F335" s="244">
        <v>22.226149385175063</v>
      </c>
      <c r="G335" s="244">
        <f>0.241264592153888*100</f>
        <v>24.126459215388802</v>
      </c>
      <c r="H335" s="244">
        <f>100*0.254842122319346</f>
        <v>25.4842122319346</v>
      </c>
      <c r="I335" s="244">
        <f>100*0.248832471754127</f>
        <v>24.883247175412702</v>
      </c>
      <c r="J335" s="244">
        <f>100*0.256042457294647</f>
        <v>25.604245729464697</v>
      </c>
      <c r="K335" s="244">
        <f>100*0.257</f>
        <v>25.7</v>
      </c>
      <c r="L335" s="245">
        <v>26.6</v>
      </c>
    </row>
    <row r="336" spans="2:12" ht="12" customHeight="1">
      <c r="B336" s="82"/>
      <c r="C336" s="246"/>
      <c r="D336" s="247"/>
      <c r="E336" s="247"/>
      <c r="F336" s="248"/>
      <c r="G336" s="248"/>
      <c r="H336" s="248"/>
      <c r="I336" s="248"/>
      <c r="J336" s="248"/>
      <c r="K336" s="248"/>
      <c r="L336" s="249"/>
    </row>
    <row r="337" spans="2:12" ht="6" customHeight="1">
      <c r="B337" s="82"/>
      <c r="C337" s="250"/>
      <c r="D337" s="250"/>
      <c r="E337" s="250"/>
      <c r="F337" s="24"/>
      <c r="G337" s="251"/>
      <c r="H337" s="251"/>
      <c r="I337" s="251"/>
      <c r="J337" s="251"/>
      <c r="K337" s="251"/>
      <c r="L337" s="251"/>
    </row>
    <row r="338" spans="2:10" ht="12" customHeight="1">
      <c r="B338" s="82"/>
      <c r="C338" s="116" t="s">
        <v>53</v>
      </c>
      <c r="D338" s="55"/>
      <c r="E338" s="55"/>
      <c r="F338" s="55"/>
      <c r="G338" s="55"/>
      <c r="H338" s="55"/>
      <c r="I338" s="55"/>
      <c r="J338" s="55"/>
    </row>
    <row r="339" spans="2:10" ht="5.25" customHeight="1">
      <c r="B339" s="82"/>
      <c r="C339" s="116"/>
      <c r="D339" s="55"/>
      <c r="E339" s="55"/>
      <c r="F339" s="55"/>
      <c r="G339" s="55"/>
      <c r="H339" s="55"/>
      <c r="I339" s="55"/>
      <c r="J339" s="55"/>
    </row>
    <row r="340" ht="12" customHeight="1">
      <c r="C340" s="116" t="s">
        <v>43</v>
      </c>
    </row>
    <row r="341" ht="13.5" customHeight="1">
      <c r="C341" s="116"/>
    </row>
    <row r="342" ht="13.5" customHeight="1">
      <c r="C342" s="116"/>
    </row>
    <row r="343" ht="12" customHeight="1">
      <c r="C343" s="116"/>
    </row>
    <row r="344" spans="2:12" s="26" customFormat="1" ht="12" customHeight="1">
      <c r="B344" s="133" t="s">
        <v>61</v>
      </c>
      <c r="C344" s="135" t="s">
        <v>48</v>
      </c>
      <c r="D344" s="172"/>
      <c r="E344" s="172"/>
      <c r="F344" s="172"/>
      <c r="G344" s="172"/>
      <c r="H344" s="172"/>
      <c r="I344" s="172"/>
      <c r="J344" s="172"/>
      <c r="K344" s="172"/>
      <c r="L344" s="172"/>
    </row>
    <row r="346" spans="2:11" s="26" customFormat="1" ht="12" customHeight="1">
      <c r="B346" s="133" t="s">
        <v>63</v>
      </c>
      <c r="C346" s="135" t="s">
        <v>42</v>
      </c>
      <c r="D346" s="136"/>
      <c r="E346" s="136"/>
      <c r="F346" s="136"/>
      <c r="G346" s="136"/>
      <c r="H346" s="126"/>
      <c r="I346" s="126"/>
      <c r="J346" s="126"/>
      <c r="K346" s="126"/>
    </row>
    <row r="348" spans="2:3" ht="12" customHeight="1">
      <c r="B348" s="173" t="s">
        <v>37</v>
      </c>
      <c r="C348" s="174" t="s">
        <v>15</v>
      </c>
    </row>
    <row r="349" spans="2:3" ht="12" customHeight="1">
      <c r="B349" s="252"/>
      <c r="C349" s="99" t="s">
        <v>385</v>
      </c>
    </row>
    <row r="351" spans="3:12" ht="12" customHeight="1">
      <c r="C351" s="375"/>
      <c r="D351" s="373"/>
      <c r="E351" s="373"/>
      <c r="F351" s="369">
        <v>2001</v>
      </c>
      <c r="G351" s="369">
        <v>2002</v>
      </c>
      <c r="H351" s="369">
        <v>2003</v>
      </c>
      <c r="I351" s="384">
        <v>2004</v>
      </c>
      <c r="J351" s="384">
        <v>2005</v>
      </c>
      <c r="K351" s="384">
        <v>2006</v>
      </c>
      <c r="L351" s="370" t="s">
        <v>379</v>
      </c>
    </row>
    <row r="352" spans="3:12" ht="12" customHeight="1">
      <c r="C352" s="58"/>
      <c r="D352" s="253"/>
      <c r="E352" s="253"/>
      <c r="F352" s="31"/>
      <c r="G352" s="31"/>
      <c r="H352" s="31"/>
      <c r="I352" s="254"/>
      <c r="J352" s="31"/>
      <c r="K352" s="31"/>
      <c r="L352" s="32"/>
    </row>
    <row r="353" spans="3:12" ht="12" customHeight="1">
      <c r="C353" s="37" t="s">
        <v>135</v>
      </c>
      <c r="D353" s="38"/>
      <c r="E353" s="38"/>
      <c r="F353" s="39">
        <v>51</v>
      </c>
      <c r="G353" s="39">
        <v>57</v>
      </c>
      <c r="H353" s="39">
        <v>52</v>
      </c>
      <c r="I353" s="39">
        <v>39</v>
      </c>
      <c r="J353" s="39">
        <v>39</v>
      </c>
      <c r="K353" s="39">
        <v>38</v>
      </c>
      <c r="L353" s="40">
        <v>42</v>
      </c>
    </row>
    <row r="354" spans="3:12" ht="12" customHeight="1">
      <c r="C354" s="37"/>
      <c r="D354" s="38"/>
      <c r="E354" s="38"/>
      <c r="F354" s="39"/>
      <c r="G354" s="39"/>
      <c r="H354" s="39"/>
      <c r="I354" s="39"/>
      <c r="J354" s="39"/>
      <c r="K354" s="39"/>
      <c r="L354" s="45"/>
    </row>
    <row r="355" spans="2:12" s="44" customFormat="1" ht="12" customHeight="1">
      <c r="B355" s="151"/>
      <c r="C355" s="37" t="s">
        <v>136</v>
      </c>
      <c r="D355" s="38"/>
      <c r="E355" s="38"/>
      <c r="F355" s="39">
        <v>30</v>
      </c>
      <c r="G355" s="39">
        <v>32</v>
      </c>
      <c r="H355" s="39">
        <v>25</v>
      </c>
      <c r="I355" s="39">
        <v>30</v>
      </c>
      <c r="J355" s="39">
        <v>30</v>
      </c>
      <c r="K355" s="39">
        <v>29</v>
      </c>
      <c r="L355" s="40">
        <v>34</v>
      </c>
    </row>
    <row r="356" spans="3:12" ht="12" customHeight="1">
      <c r="C356" s="255"/>
      <c r="D356" s="256"/>
      <c r="E356" s="256"/>
      <c r="F356" s="48"/>
      <c r="G356" s="48"/>
      <c r="H356" s="48"/>
      <c r="I356" s="48"/>
      <c r="J356" s="48"/>
      <c r="K356" s="48"/>
      <c r="L356" s="49"/>
    </row>
    <row r="357" spans="3:12" ht="12" customHeight="1">
      <c r="C357" s="257"/>
      <c r="D357" s="257"/>
      <c r="E357" s="257"/>
      <c r="F357" s="257"/>
      <c r="G357" s="31"/>
      <c r="H357" s="31"/>
      <c r="I357" s="31"/>
      <c r="J357" s="31"/>
      <c r="K357" s="31"/>
      <c r="L357" s="31"/>
    </row>
    <row r="358" ht="12" customHeight="1">
      <c r="C358" s="116" t="s">
        <v>44</v>
      </c>
    </row>
    <row r="359" ht="12" customHeight="1">
      <c r="C359" s="116"/>
    </row>
    <row r="360" ht="12" customHeight="1">
      <c r="C360" s="116"/>
    </row>
    <row r="361" ht="12" customHeight="1">
      <c r="C361" s="116"/>
    </row>
    <row r="362" spans="2:11" s="26" customFormat="1" ht="12" customHeight="1">
      <c r="B362" s="133" t="s">
        <v>64</v>
      </c>
      <c r="C362" s="135" t="s">
        <v>41</v>
      </c>
      <c r="D362" s="136"/>
      <c r="E362" s="136"/>
      <c r="F362" s="136"/>
      <c r="G362" s="136"/>
      <c r="H362" s="126"/>
      <c r="I362" s="126"/>
      <c r="J362" s="126"/>
      <c r="K362" s="126"/>
    </row>
    <row r="364" spans="2:11" ht="12" customHeight="1">
      <c r="B364" s="173" t="s">
        <v>49</v>
      </c>
      <c r="C364" s="27" t="s">
        <v>381</v>
      </c>
      <c r="D364" s="79"/>
      <c r="E364" s="79"/>
      <c r="F364" s="79"/>
      <c r="G364" s="79"/>
      <c r="H364" s="79"/>
      <c r="I364" s="79"/>
      <c r="J364" s="79"/>
      <c r="K364" s="79"/>
    </row>
    <row r="365" spans="2:11" ht="12" customHeight="1">
      <c r="B365" s="258"/>
      <c r="C365" s="241" t="s">
        <v>407</v>
      </c>
      <c r="D365" s="79"/>
      <c r="E365" s="79"/>
      <c r="F365" s="79"/>
      <c r="G365" s="79"/>
      <c r="H365" s="79"/>
      <c r="I365" s="79"/>
      <c r="J365" s="79"/>
      <c r="K365" s="79"/>
    </row>
    <row r="366" spans="2:11" ht="12" customHeight="1">
      <c r="B366" s="82"/>
      <c r="C366" s="226"/>
      <c r="D366" s="79"/>
      <c r="E366" s="79"/>
      <c r="F366" s="79"/>
      <c r="G366" s="79"/>
      <c r="H366" s="79"/>
      <c r="I366" s="79"/>
      <c r="J366" s="79"/>
      <c r="K366" s="79"/>
    </row>
    <row r="367" spans="2:12" ht="12" customHeight="1">
      <c r="B367" s="126"/>
      <c r="C367" s="388"/>
      <c r="D367" s="389"/>
      <c r="E367" s="389"/>
      <c r="F367" s="387">
        <v>2001</v>
      </c>
      <c r="G367" s="387">
        <v>2002</v>
      </c>
      <c r="H367" s="387">
        <v>2003</v>
      </c>
      <c r="I367" s="361">
        <v>2004</v>
      </c>
      <c r="J367" s="361">
        <v>2005</v>
      </c>
      <c r="K367" s="361">
        <v>2006</v>
      </c>
      <c r="L367" s="370" t="s">
        <v>379</v>
      </c>
    </row>
    <row r="368" spans="2:12" ht="12" customHeight="1">
      <c r="B368" s="126"/>
      <c r="C368" s="259"/>
      <c r="D368" s="260"/>
      <c r="E368" s="260"/>
      <c r="F368" s="261"/>
      <c r="G368" s="261"/>
      <c r="H368" s="261"/>
      <c r="I368" s="261"/>
      <c r="J368" s="261"/>
      <c r="K368" s="261"/>
      <c r="L368" s="272"/>
    </row>
    <row r="369" spans="2:12" ht="12" customHeight="1">
      <c r="B369" s="126"/>
      <c r="C369" s="262" t="s">
        <v>19</v>
      </c>
      <c r="D369" s="263"/>
      <c r="E369" s="263"/>
      <c r="F369" s="264">
        <v>466813</v>
      </c>
      <c r="G369" s="264">
        <v>664678</v>
      </c>
      <c r="H369" s="264">
        <v>903948</v>
      </c>
      <c r="I369" s="264">
        <v>1233309</v>
      </c>
      <c r="J369" s="264">
        <v>1457848</v>
      </c>
      <c r="K369" s="264">
        <v>1582049.0185812204</v>
      </c>
      <c r="L369" s="265">
        <f>L373+L377+L381+L385</f>
        <v>1675757.856615653</v>
      </c>
    </row>
    <row r="370" spans="2:12" s="44" customFormat="1" ht="15" customHeight="1">
      <c r="B370" s="151"/>
      <c r="C370" s="266" t="s">
        <v>7</v>
      </c>
      <c r="D370" s="267"/>
      <c r="E370" s="267"/>
      <c r="F370" s="268" t="s">
        <v>9</v>
      </c>
      <c r="G370" s="268" t="s">
        <v>9</v>
      </c>
      <c r="H370" s="268" t="s">
        <v>9</v>
      </c>
      <c r="I370" s="268">
        <f>SUM(I374,I378,I382,I386)</f>
        <v>1066022</v>
      </c>
      <c r="J370" s="268">
        <f>SUM(J374,J378,J382,J386)</f>
        <v>1222205</v>
      </c>
      <c r="K370" s="268">
        <v>1328800.4484804114</v>
      </c>
      <c r="L370" s="269" t="s">
        <v>9</v>
      </c>
    </row>
    <row r="371" spans="2:12" ht="12" customHeight="1">
      <c r="B371" s="126"/>
      <c r="C371" s="266" t="s">
        <v>8</v>
      </c>
      <c r="D371" s="267"/>
      <c r="E371" s="267"/>
      <c r="F371" s="268" t="s">
        <v>9</v>
      </c>
      <c r="G371" s="268" t="s">
        <v>9</v>
      </c>
      <c r="H371" s="268" t="s">
        <v>9</v>
      </c>
      <c r="I371" s="268">
        <f>SUM(I375,I379,I383,I387)</f>
        <v>167287</v>
      </c>
      <c r="J371" s="268">
        <f>SUM(J375,J379,J383,J387)</f>
        <v>235643</v>
      </c>
      <c r="K371" s="268">
        <v>253248.57010080904</v>
      </c>
      <c r="L371" s="269" t="s">
        <v>9</v>
      </c>
    </row>
    <row r="372" spans="2:12" ht="12" customHeight="1">
      <c r="B372" s="126"/>
      <c r="C372" s="270"/>
      <c r="D372" s="271"/>
      <c r="E372" s="271"/>
      <c r="F372" s="261"/>
      <c r="G372" s="261"/>
      <c r="H372" s="261"/>
      <c r="I372" s="261"/>
      <c r="J372" s="261"/>
      <c r="K372" s="261"/>
      <c r="L372" s="272"/>
    </row>
    <row r="373" spans="2:12" ht="12" customHeight="1">
      <c r="B373" s="126"/>
      <c r="C373" s="347" t="s">
        <v>55</v>
      </c>
      <c r="D373" s="274"/>
      <c r="E373" s="274"/>
      <c r="F373" s="349">
        <v>2886</v>
      </c>
      <c r="G373" s="349">
        <v>52005</v>
      </c>
      <c r="H373" s="349">
        <v>184344</v>
      </c>
      <c r="I373" s="349">
        <v>420625</v>
      </c>
      <c r="J373" s="349">
        <v>694164</v>
      </c>
      <c r="K373" s="350">
        <v>920181.5507109951</v>
      </c>
      <c r="L373" s="351">
        <f>L374+L375</f>
        <v>971152.60032</v>
      </c>
    </row>
    <row r="374" spans="2:12" s="44" customFormat="1" ht="12" customHeight="1">
      <c r="B374" s="151"/>
      <c r="C374" s="275" t="s">
        <v>7</v>
      </c>
      <c r="D374" s="276"/>
      <c r="E374" s="276"/>
      <c r="F374" s="268" t="s">
        <v>9</v>
      </c>
      <c r="G374" s="268" t="s">
        <v>9</v>
      </c>
      <c r="H374" s="268" t="s">
        <v>9</v>
      </c>
      <c r="I374" s="268">
        <v>299432</v>
      </c>
      <c r="J374" s="268">
        <v>502075</v>
      </c>
      <c r="K374" s="334">
        <v>675727.1478196223</v>
      </c>
      <c r="L374" s="335">
        <v>771446.123608341</v>
      </c>
    </row>
    <row r="375" spans="2:12" ht="12" customHeight="1">
      <c r="B375" s="126"/>
      <c r="C375" s="275" t="s">
        <v>8</v>
      </c>
      <c r="D375" s="276"/>
      <c r="E375" s="276"/>
      <c r="F375" s="268" t="s">
        <v>9</v>
      </c>
      <c r="G375" s="268" t="s">
        <v>9</v>
      </c>
      <c r="H375" s="268" t="s">
        <v>9</v>
      </c>
      <c r="I375" s="268">
        <v>121193</v>
      </c>
      <c r="J375" s="268">
        <v>192089</v>
      </c>
      <c r="K375" s="334">
        <v>207748.402891373</v>
      </c>
      <c r="L375" s="335">
        <v>199706.476711659</v>
      </c>
    </row>
    <row r="376" spans="2:12" ht="12" customHeight="1">
      <c r="B376" s="126"/>
      <c r="C376" s="273"/>
      <c r="D376" s="274"/>
      <c r="E376" s="274"/>
      <c r="F376" s="261"/>
      <c r="G376" s="261"/>
      <c r="H376" s="261"/>
      <c r="I376" s="261"/>
      <c r="J376" s="261"/>
      <c r="K376" s="345"/>
      <c r="L376" s="346"/>
    </row>
    <row r="377" spans="2:12" ht="12" customHeight="1">
      <c r="B377" s="126"/>
      <c r="C377" s="347" t="s">
        <v>134</v>
      </c>
      <c r="D377" s="274"/>
      <c r="E377" s="274"/>
      <c r="F377" s="349">
        <v>93721</v>
      </c>
      <c r="G377" s="349">
        <v>205288</v>
      </c>
      <c r="H377" s="349">
        <v>314479</v>
      </c>
      <c r="I377" s="349">
        <v>414916</v>
      </c>
      <c r="J377" s="349">
        <v>489892</v>
      </c>
      <c r="K377" s="350">
        <v>537552</v>
      </c>
      <c r="L377" s="351">
        <f>L378+L379</f>
        <v>585066</v>
      </c>
    </row>
    <row r="378" spans="2:12" s="44" customFormat="1" ht="12" customHeight="1">
      <c r="B378" s="151"/>
      <c r="C378" s="275" t="s">
        <v>7</v>
      </c>
      <c r="D378" s="276"/>
      <c r="E378" s="276"/>
      <c r="F378" s="268">
        <v>90038</v>
      </c>
      <c r="G378" s="268">
        <v>192820</v>
      </c>
      <c r="H378" s="268">
        <v>295839</v>
      </c>
      <c r="I378" s="268">
        <v>394894</v>
      </c>
      <c r="J378" s="268">
        <v>466844</v>
      </c>
      <c r="K378" s="334">
        <v>511272</v>
      </c>
      <c r="L378" s="335">
        <v>557611</v>
      </c>
    </row>
    <row r="379" spans="2:15" ht="12" customHeight="1">
      <c r="B379" s="126"/>
      <c r="C379" s="275" t="s">
        <v>8</v>
      </c>
      <c r="D379" s="276"/>
      <c r="E379" s="276"/>
      <c r="F379" s="268">
        <v>3683</v>
      </c>
      <c r="G379" s="268">
        <v>12468</v>
      </c>
      <c r="H379" s="268">
        <v>18640</v>
      </c>
      <c r="I379" s="268">
        <v>20022</v>
      </c>
      <c r="J379" s="268">
        <v>23048</v>
      </c>
      <c r="K379" s="334">
        <v>26280</v>
      </c>
      <c r="L379" s="335">
        <v>27455</v>
      </c>
      <c r="N379" s="44"/>
      <c r="O379" s="44"/>
    </row>
    <row r="380" spans="2:12" ht="12" customHeight="1">
      <c r="B380" s="126"/>
      <c r="C380" s="273"/>
      <c r="D380" s="274"/>
      <c r="E380" s="274"/>
      <c r="F380" s="261"/>
      <c r="G380" s="261"/>
      <c r="H380" s="261"/>
      <c r="I380" s="261"/>
      <c r="J380" s="261"/>
      <c r="K380" s="345"/>
      <c r="L380" s="346"/>
    </row>
    <row r="381" spans="2:12" ht="12" customHeight="1">
      <c r="B381" s="126"/>
      <c r="C381" s="347" t="s">
        <v>114</v>
      </c>
      <c r="D381" s="274"/>
      <c r="E381" s="274"/>
      <c r="F381" s="349">
        <v>2709</v>
      </c>
      <c r="G381" s="349">
        <v>3298</v>
      </c>
      <c r="H381" s="349">
        <v>3207</v>
      </c>
      <c r="I381" s="349">
        <v>2830</v>
      </c>
      <c r="J381" s="349">
        <v>2750</v>
      </c>
      <c r="K381" s="350">
        <v>4620.402564102565</v>
      </c>
      <c r="L381" s="351">
        <f>L382+L383</f>
        <v>10705</v>
      </c>
    </row>
    <row r="382" spans="2:12" s="44" customFormat="1" ht="12" customHeight="1">
      <c r="B382" s="151"/>
      <c r="C382" s="275" t="s">
        <v>7</v>
      </c>
      <c r="D382" s="276"/>
      <c r="E382" s="276"/>
      <c r="F382" s="277" t="s">
        <v>66</v>
      </c>
      <c r="G382" s="277" t="s">
        <v>66</v>
      </c>
      <c r="H382" s="277" t="s">
        <v>66</v>
      </c>
      <c r="I382" s="277" t="s">
        <v>66</v>
      </c>
      <c r="J382" s="277" t="s">
        <v>66</v>
      </c>
      <c r="K382" s="334">
        <v>2018</v>
      </c>
      <c r="L382" s="335">
        <v>7961</v>
      </c>
    </row>
    <row r="383" spans="2:15" ht="12" customHeight="1">
      <c r="B383" s="126"/>
      <c r="C383" s="275" t="s">
        <v>8</v>
      </c>
      <c r="D383" s="276"/>
      <c r="E383" s="276"/>
      <c r="F383" s="268">
        <v>2709</v>
      </c>
      <c r="G383" s="268">
        <v>2709</v>
      </c>
      <c r="H383" s="268">
        <v>2709</v>
      </c>
      <c r="I383" s="268">
        <v>2830</v>
      </c>
      <c r="J383" s="268">
        <v>2750</v>
      </c>
      <c r="K383" s="334">
        <v>2602.402564102564</v>
      </c>
      <c r="L383" s="335">
        <v>2744</v>
      </c>
      <c r="N383" s="44"/>
      <c r="O383" s="44"/>
    </row>
    <row r="384" spans="2:12" ht="12" customHeight="1">
      <c r="B384" s="126"/>
      <c r="C384" s="42"/>
      <c r="D384" s="43"/>
      <c r="E384" s="43"/>
      <c r="F384" s="261"/>
      <c r="G384" s="261"/>
      <c r="H384" s="261"/>
      <c r="I384" s="261"/>
      <c r="J384" s="261"/>
      <c r="K384" s="345"/>
      <c r="L384" s="346"/>
    </row>
    <row r="385" spans="2:12" ht="12" customHeight="1">
      <c r="B385" s="126"/>
      <c r="C385" s="347" t="s">
        <v>406</v>
      </c>
      <c r="D385" s="274"/>
      <c r="E385" s="274"/>
      <c r="F385" s="349">
        <v>367497</v>
      </c>
      <c r="G385" s="349">
        <v>404087</v>
      </c>
      <c r="H385" s="349">
        <v>401918</v>
      </c>
      <c r="I385" s="349">
        <v>394938</v>
      </c>
      <c r="J385" s="349">
        <v>271042</v>
      </c>
      <c r="K385" s="350">
        <v>156401.06530612241</v>
      </c>
      <c r="L385" s="351">
        <v>108834.256295653</v>
      </c>
    </row>
    <row r="386" spans="2:12" s="44" customFormat="1" ht="12" customHeight="1">
      <c r="B386" s="151"/>
      <c r="C386" s="275" t="s">
        <v>7</v>
      </c>
      <c r="D386" s="276"/>
      <c r="E386" s="276"/>
      <c r="F386" s="268" t="s">
        <v>9</v>
      </c>
      <c r="G386" s="268" t="s">
        <v>9</v>
      </c>
      <c r="H386" s="268" t="s">
        <v>9</v>
      </c>
      <c r="I386" s="268">
        <v>371696</v>
      </c>
      <c r="J386" s="268">
        <v>253286</v>
      </c>
      <c r="K386" s="268">
        <v>139783.30066078893</v>
      </c>
      <c r="L386" s="269" t="s">
        <v>9</v>
      </c>
    </row>
    <row r="387" spans="2:15" ht="12" customHeight="1">
      <c r="B387" s="126"/>
      <c r="C387" s="275" t="s">
        <v>8</v>
      </c>
      <c r="D387" s="276"/>
      <c r="E387" s="276"/>
      <c r="F387" s="268" t="s">
        <v>9</v>
      </c>
      <c r="G387" s="268" t="s">
        <v>9</v>
      </c>
      <c r="H387" s="268" t="s">
        <v>9</v>
      </c>
      <c r="I387" s="268">
        <v>23242</v>
      </c>
      <c r="J387" s="268">
        <v>17756</v>
      </c>
      <c r="K387" s="268">
        <v>16617.7646453335</v>
      </c>
      <c r="L387" s="269" t="s">
        <v>9</v>
      </c>
      <c r="N387" s="44"/>
      <c r="O387" s="44"/>
    </row>
    <row r="388" spans="2:12" ht="12" customHeight="1">
      <c r="B388" s="126"/>
      <c r="C388" s="278"/>
      <c r="D388" s="279"/>
      <c r="E388" s="279"/>
      <c r="F388" s="280"/>
      <c r="G388" s="280"/>
      <c r="H388" s="280"/>
      <c r="I388" s="280"/>
      <c r="J388" s="280"/>
      <c r="K388" s="280"/>
      <c r="L388" s="281"/>
    </row>
    <row r="389" spans="2:12" ht="12" customHeight="1">
      <c r="B389" s="126"/>
      <c r="C389" s="282"/>
      <c r="D389" s="282"/>
      <c r="E389" s="282"/>
      <c r="F389" s="282"/>
      <c r="G389" s="283"/>
      <c r="H389" s="283"/>
      <c r="I389" s="283"/>
      <c r="J389" s="283"/>
      <c r="K389" s="283"/>
      <c r="L389" s="283"/>
    </row>
    <row r="390" spans="2:12" ht="12" customHeight="1">
      <c r="B390" s="126"/>
      <c r="C390" s="284" t="s">
        <v>44</v>
      </c>
      <c r="D390" s="285"/>
      <c r="E390" s="285"/>
      <c r="F390" s="285"/>
      <c r="G390" s="286"/>
      <c r="H390" s="286"/>
      <c r="I390" s="286"/>
      <c r="J390" s="286"/>
      <c r="K390" s="286"/>
      <c r="L390" s="286"/>
    </row>
    <row r="391" spans="2:12" ht="12" customHeight="1">
      <c r="B391" s="126"/>
      <c r="C391" s="284"/>
      <c r="D391" s="285"/>
      <c r="E391" s="285"/>
      <c r="F391" s="285"/>
      <c r="G391" s="79"/>
      <c r="H391" s="287"/>
      <c r="I391" s="79"/>
      <c r="J391" s="288"/>
      <c r="K391" s="336"/>
      <c r="L391" s="288"/>
    </row>
    <row r="392" spans="2:11" ht="12.75">
      <c r="B392" s="126"/>
      <c r="C392" s="284"/>
      <c r="D392" s="285"/>
      <c r="E392" s="285"/>
      <c r="F392" s="285"/>
      <c r="G392" s="79"/>
      <c r="H392" s="287"/>
      <c r="I392" s="79"/>
      <c r="J392" s="288"/>
      <c r="K392" s="79"/>
    </row>
    <row r="393" spans="2:11" ht="12" customHeight="1">
      <c r="B393" s="82"/>
      <c r="C393" s="226"/>
      <c r="D393" s="79"/>
      <c r="E393" s="79"/>
      <c r="F393" s="79"/>
      <c r="G393" s="79"/>
      <c r="H393" s="79"/>
      <c r="I393" s="79"/>
      <c r="J393" s="79"/>
      <c r="K393" s="79"/>
    </row>
    <row r="394" spans="2:10" ht="12" customHeight="1">
      <c r="B394" s="173" t="s">
        <v>50</v>
      </c>
      <c r="C394" s="27" t="s">
        <v>112</v>
      </c>
      <c r="D394" s="15"/>
      <c r="E394" s="15"/>
      <c r="F394" s="15"/>
      <c r="G394" s="15"/>
      <c r="H394" s="15"/>
      <c r="I394" s="79"/>
      <c r="J394" s="15"/>
    </row>
    <row r="395" spans="2:10" ht="12" customHeight="1">
      <c r="B395" s="258"/>
      <c r="C395" s="241" t="s">
        <v>408</v>
      </c>
      <c r="D395" s="15"/>
      <c r="E395" s="15"/>
      <c r="F395" s="15"/>
      <c r="G395" s="15"/>
      <c r="H395" s="15"/>
      <c r="I395" s="15"/>
      <c r="J395" s="15"/>
    </row>
    <row r="396" spans="2:11" ht="12" customHeight="1">
      <c r="B396" s="289"/>
      <c r="C396" s="290"/>
      <c r="D396" s="55"/>
      <c r="E396" s="55"/>
      <c r="F396" s="55"/>
      <c r="G396" s="55"/>
      <c r="H396" s="55"/>
      <c r="I396" s="55"/>
      <c r="J396" s="55"/>
      <c r="K396" s="79"/>
    </row>
    <row r="397" spans="2:12" ht="12" customHeight="1">
      <c r="B397" s="126"/>
      <c r="C397" s="385"/>
      <c r="D397" s="386"/>
      <c r="E397" s="386"/>
      <c r="F397" s="361">
        <v>2001</v>
      </c>
      <c r="G397" s="361">
        <v>2002</v>
      </c>
      <c r="H397" s="361">
        <v>2003</v>
      </c>
      <c r="I397" s="361">
        <v>2004</v>
      </c>
      <c r="J397" s="361">
        <v>2005</v>
      </c>
      <c r="K397" s="361">
        <v>2006</v>
      </c>
      <c r="L397" s="370" t="s">
        <v>379</v>
      </c>
    </row>
    <row r="398" spans="2:15" s="24" customFormat="1" ht="12" customHeight="1">
      <c r="B398" s="53"/>
      <c r="C398" s="291"/>
      <c r="D398" s="292"/>
      <c r="E398" s="292"/>
      <c r="F398" s="293"/>
      <c r="G398" s="293"/>
      <c r="H398" s="293"/>
      <c r="I398" s="293"/>
      <c r="J398" s="293"/>
      <c r="K398" s="293"/>
      <c r="L398" s="243"/>
      <c r="N398" s="22"/>
      <c r="O398" s="22"/>
    </row>
    <row r="399" spans="1:12" ht="24" customHeight="1">
      <c r="A399" s="26"/>
      <c r="B399" s="126"/>
      <c r="C399" s="419" t="s">
        <v>112</v>
      </c>
      <c r="D399" s="420"/>
      <c r="E399" s="420"/>
      <c r="F399" s="294">
        <v>0.935267887396484</v>
      </c>
      <c r="G399" s="294">
        <v>3</v>
      </c>
      <c r="H399" s="294">
        <v>4.77265903461536</v>
      </c>
      <c r="I399" s="294">
        <v>7.96230122644005</v>
      </c>
      <c r="J399" s="294">
        <v>11.2284902831065</v>
      </c>
      <c r="K399" s="294">
        <v>13.5</v>
      </c>
      <c r="L399" s="352">
        <v>14.8</v>
      </c>
    </row>
    <row r="400" spans="2:12" ht="12" customHeight="1">
      <c r="B400" s="126"/>
      <c r="C400" s="295"/>
      <c r="D400" s="296"/>
      <c r="E400" s="296"/>
      <c r="F400" s="248"/>
      <c r="G400" s="248"/>
      <c r="H400" s="248"/>
      <c r="I400" s="248"/>
      <c r="J400" s="248"/>
      <c r="K400" s="248"/>
      <c r="L400" s="249"/>
    </row>
    <row r="401" spans="2:12" ht="12" customHeight="1">
      <c r="B401" s="126"/>
      <c r="C401" s="297"/>
      <c r="D401" s="298"/>
      <c r="E401" s="298"/>
      <c r="F401" s="298"/>
      <c r="G401" s="251"/>
      <c r="H401" s="251"/>
      <c r="I401" s="251"/>
      <c r="J401" s="251"/>
      <c r="K401" s="251"/>
      <c r="L401" s="251"/>
    </row>
    <row r="402" ht="12" customHeight="1">
      <c r="C402" s="284" t="s">
        <v>43</v>
      </c>
    </row>
    <row r="403" ht="12" customHeight="1">
      <c r="C403" s="284"/>
    </row>
    <row r="404" ht="12" customHeight="1">
      <c r="C404" s="284"/>
    </row>
    <row r="406" spans="2:3" ht="12" customHeight="1">
      <c r="B406" s="173" t="s">
        <v>51</v>
      </c>
      <c r="C406" s="25" t="s">
        <v>113</v>
      </c>
    </row>
    <row r="407" spans="2:3" ht="12" customHeight="1">
      <c r="B407" s="258"/>
      <c r="C407" s="241" t="s">
        <v>326</v>
      </c>
    </row>
    <row r="408" spans="2:3" ht="12" customHeight="1">
      <c r="B408" s="82"/>
      <c r="C408" s="57"/>
    </row>
    <row r="409" spans="2:11" ht="12" customHeight="1">
      <c r="B409" s="82"/>
      <c r="C409" s="375"/>
      <c r="D409" s="372"/>
      <c r="E409" s="361" t="s">
        <v>302</v>
      </c>
      <c r="F409" s="361" t="s">
        <v>303</v>
      </c>
      <c r="G409" s="361" t="s">
        <v>304</v>
      </c>
      <c r="H409" s="361">
        <v>2004</v>
      </c>
      <c r="I409" s="361">
        <v>2005</v>
      </c>
      <c r="J409" s="361">
        <v>2006</v>
      </c>
      <c r="K409" s="370" t="s">
        <v>298</v>
      </c>
    </row>
    <row r="410" spans="2:15" s="300" customFormat="1" ht="12" customHeight="1">
      <c r="B410" s="82"/>
      <c r="C410" s="58"/>
      <c r="D410" s="59"/>
      <c r="E410" s="299"/>
      <c r="F410" s="299"/>
      <c r="G410" s="299"/>
      <c r="H410" s="299"/>
      <c r="I410" s="299"/>
      <c r="J410" s="365"/>
      <c r="K410" s="366"/>
      <c r="L410" s="22"/>
      <c r="M410" s="22"/>
      <c r="N410" s="22"/>
      <c r="O410" s="22"/>
    </row>
    <row r="411" spans="2:11" ht="12" customHeight="1">
      <c r="B411" s="82"/>
      <c r="C411" s="37" t="s">
        <v>100</v>
      </c>
      <c r="D411" s="38"/>
      <c r="E411" s="120">
        <v>4.4</v>
      </c>
      <c r="F411" s="120">
        <v>8.2</v>
      </c>
      <c r="G411" s="120">
        <v>13</v>
      </c>
      <c r="H411" s="120">
        <v>19</v>
      </c>
      <c r="I411" s="120">
        <v>25</v>
      </c>
      <c r="J411" s="120">
        <v>32</v>
      </c>
      <c r="K411" s="301">
        <v>34.326025381644286</v>
      </c>
    </row>
    <row r="412" spans="2:15" s="44" customFormat="1" ht="12" customHeight="1">
      <c r="B412" s="81"/>
      <c r="C412" s="37" t="s">
        <v>106</v>
      </c>
      <c r="D412" s="38"/>
      <c r="E412" s="120">
        <v>3.8</v>
      </c>
      <c r="F412" s="120">
        <v>7</v>
      </c>
      <c r="G412" s="120">
        <v>11.8</v>
      </c>
      <c r="H412" s="120">
        <v>19</v>
      </c>
      <c r="I412" s="120">
        <v>25.3</v>
      </c>
      <c r="J412" s="120">
        <v>32</v>
      </c>
      <c r="K412" s="301">
        <v>33.47408359341534</v>
      </c>
      <c r="L412" s="22"/>
      <c r="M412" s="22"/>
      <c r="N412" s="22"/>
      <c r="O412" s="22"/>
    </row>
    <row r="413" spans="2:11" ht="12" customHeight="1">
      <c r="B413" s="82"/>
      <c r="C413" s="37" t="s">
        <v>69</v>
      </c>
      <c r="D413" s="38"/>
      <c r="E413" s="302">
        <v>17.2</v>
      </c>
      <c r="F413" s="302">
        <v>21.8</v>
      </c>
      <c r="G413" s="302">
        <v>24.2</v>
      </c>
      <c r="H413" s="302">
        <v>24.8</v>
      </c>
      <c r="I413" s="302">
        <v>25.4</v>
      </c>
      <c r="J413" s="302">
        <v>29</v>
      </c>
      <c r="K413" s="303">
        <v>29.901830341429072</v>
      </c>
    </row>
    <row r="414" spans="2:12" s="44" customFormat="1" ht="12" customHeight="1">
      <c r="B414" s="82"/>
      <c r="C414" s="37" t="s">
        <v>94</v>
      </c>
      <c r="D414" s="38"/>
      <c r="E414" s="120">
        <v>1.3</v>
      </c>
      <c r="F414" s="120">
        <v>5.5</v>
      </c>
      <c r="G414" s="120">
        <v>9.5</v>
      </c>
      <c r="H414" s="120">
        <v>14.9</v>
      </c>
      <c r="I414" s="120">
        <v>22</v>
      </c>
      <c r="J414" s="120">
        <v>27</v>
      </c>
      <c r="K414" s="301">
        <v>28.84188139680611</v>
      </c>
      <c r="L414" s="22"/>
    </row>
    <row r="415" spans="2:11" ht="12" customHeight="1">
      <c r="B415" s="81"/>
      <c r="C415" s="37" t="s">
        <v>102</v>
      </c>
      <c r="D415" s="38"/>
      <c r="E415" s="120">
        <v>5.4</v>
      </c>
      <c r="F415" s="120">
        <v>8.1</v>
      </c>
      <c r="G415" s="120">
        <v>10.7</v>
      </c>
      <c r="H415" s="120">
        <v>14.5</v>
      </c>
      <c r="I415" s="120">
        <v>20.3</v>
      </c>
      <c r="J415" s="120">
        <v>26.2</v>
      </c>
      <c r="K415" s="301">
        <v>28.587160004404804</v>
      </c>
    </row>
    <row r="416" spans="2:12" s="44" customFormat="1" ht="12" customHeight="1">
      <c r="B416" s="82"/>
      <c r="C416" s="37" t="s">
        <v>80</v>
      </c>
      <c r="D416" s="38"/>
      <c r="E416" s="120">
        <v>4.4</v>
      </c>
      <c r="F416" s="120">
        <v>8.7</v>
      </c>
      <c r="G416" s="120">
        <v>11.7</v>
      </c>
      <c r="H416" s="120">
        <v>15.5</v>
      </c>
      <c r="I416" s="120">
        <v>18.3</v>
      </c>
      <c r="J416" s="120">
        <v>23</v>
      </c>
      <c r="K416" s="301">
        <v>23.823321956769057</v>
      </c>
      <c r="L416" s="22"/>
    </row>
    <row r="417" spans="2:11" ht="12" customHeight="1">
      <c r="B417" s="82"/>
      <c r="C417" s="37" t="s">
        <v>59</v>
      </c>
      <c r="D417" s="38"/>
      <c r="E417" s="120">
        <v>0.6</v>
      </c>
      <c r="F417" s="120">
        <v>2.3</v>
      </c>
      <c r="G417" s="120">
        <v>5.4</v>
      </c>
      <c r="H417" s="120">
        <v>10.5</v>
      </c>
      <c r="I417" s="120">
        <v>15.9</v>
      </c>
      <c r="J417" s="120">
        <v>22</v>
      </c>
      <c r="K417" s="301">
        <v>23.725597607916345</v>
      </c>
    </row>
    <row r="418" spans="2:12" s="44" customFormat="1" ht="12" customHeight="1">
      <c r="B418" s="81"/>
      <c r="C418" s="37" t="s">
        <v>99</v>
      </c>
      <c r="D418" s="38"/>
      <c r="E418" s="120">
        <v>1</v>
      </c>
      <c r="F418" s="120">
        <v>2.8</v>
      </c>
      <c r="G418" s="120">
        <v>5.9</v>
      </c>
      <c r="H418" s="120">
        <v>10.5</v>
      </c>
      <c r="I418" s="120">
        <v>15.2</v>
      </c>
      <c r="J418" s="120">
        <v>20</v>
      </c>
      <c r="K418" s="301">
        <v>22.549073905578716</v>
      </c>
      <c r="L418" s="22"/>
    </row>
    <row r="419" spans="2:11" ht="12" customHeight="1">
      <c r="B419" s="82"/>
      <c r="C419" s="37" t="s">
        <v>103</v>
      </c>
      <c r="D419" s="34"/>
      <c r="E419" s="120" t="s">
        <v>327</v>
      </c>
      <c r="F419" s="120">
        <v>1.5</v>
      </c>
      <c r="G419" s="120">
        <v>3.5</v>
      </c>
      <c r="H419" s="120">
        <v>9.8</v>
      </c>
      <c r="I419" s="120">
        <v>14.9</v>
      </c>
      <c r="J419" s="120">
        <v>20</v>
      </c>
      <c r="K419" s="301">
        <v>22.241167759678444</v>
      </c>
    </row>
    <row r="420" spans="2:12" s="44" customFormat="1" ht="12" customHeight="1">
      <c r="B420" s="82"/>
      <c r="C420" s="37" t="s">
        <v>68</v>
      </c>
      <c r="D420" s="162"/>
      <c r="E420" s="302">
        <v>4.5</v>
      </c>
      <c r="F420" s="302">
        <v>6.9</v>
      </c>
      <c r="G420" s="302">
        <v>9.7</v>
      </c>
      <c r="H420" s="302">
        <v>12.9</v>
      </c>
      <c r="I420" s="302">
        <v>16.8</v>
      </c>
      <c r="J420" s="302">
        <v>20</v>
      </c>
      <c r="K420" s="303">
        <v>22.083378747502774</v>
      </c>
      <c r="L420" s="22"/>
    </row>
    <row r="421" spans="2:11" ht="12" customHeight="1">
      <c r="B421" s="81"/>
      <c r="C421" s="37" t="s">
        <v>67</v>
      </c>
      <c r="D421" s="38"/>
      <c r="E421" s="302">
        <v>2.2</v>
      </c>
      <c r="F421" s="302">
        <v>6.1</v>
      </c>
      <c r="G421" s="302">
        <v>10.7</v>
      </c>
      <c r="H421" s="302">
        <v>15</v>
      </c>
      <c r="I421" s="302">
        <v>17.6</v>
      </c>
      <c r="J421" s="302">
        <v>20</v>
      </c>
      <c r="K421" s="303">
        <v>21.250126394052046</v>
      </c>
    </row>
    <row r="422" spans="2:12" s="44" customFormat="1" ht="12" customHeight="1">
      <c r="B422" s="82"/>
      <c r="C422" s="37" t="s">
        <v>101</v>
      </c>
      <c r="D422" s="38"/>
      <c r="E422" s="120">
        <v>2.3</v>
      </c>
      <c r="F422" s="120">
        <v>4.1</v>
      </c>
      <c r="G422" s="120">
        <v>5.6</v>
      </c>
      <c r="H422" s="120">
        <v>8.4</v>
      </c>
      <c r="I422" s="120">
        <v>13</v>
      </c>
      <c r="J422" s="120">
        <v>17</v>
      </c>
      <c r="K422" s="301">
        <v>21.212636281961007</v>
      </c>
      <c r="L422" s="22"/>
    </row>
    <row r="423" spans="2:11" ht="12" customHeight="1">
      <c r="B423" s="82"/>
      <c r="C423" s="37" t="s">
        <v>104</v>
      </c>
      <c r="D423" s="38"/>
      <c r="E423" s="120">
        <v>3.6</v>
      </c>
      <c r="F423" s="120">
        <v>5.6</v>
      </c>
      <c r="G423" s="120">
        <v>7.6</v>
      </c>
      <c r="H423" s="120">
        <v>10.1</v>
      </c>
      <c r="I423" s="120">
        <v>14.1</v>
      </c>
      <c r="J423" s="120">
        <v>17</v>
      </c>
      <c r="K423" s="301">
        <v>18.637245076612853</v>
      </c>
    </row>
    <row r="424" spans="2:12" s="44" customFormat="1" ht="12" customHeight="1">
      <c r="B424" s="81"/>
      <c r="C424" s="37" t="s">
        <v>96</v>
      </c>
      <c r="D424" s="38"/>
      <c r="E424" s="120">
        <v>1.2</v>
      </c>
      <c r="F424" s="120">
        <v>3</v>
      </c>
      <c r="G424" s="120">
        <v>5.4</v>
      </c>
      <c r="H424" s="120">
        <v>8.1</v>
      </c>
      <c r="I424" s="120">
        <v>11.7</v>
      </c>
      <c r="J424" s="120">
        <v>15</v>
      </c>
      <c r="K424" s="301">
        <v>16.982291085181604</v>
      </c>
      <c r="L424" s="22"/>
    </row>
    <row r="425" spans="2:11" ht="12" customHeight="1">
      <c r="B425" s="82"/>
      <c r="C425" s="37" t="s">
        <v>97</v>
      </c>
      <c r="D425" s="34"/>
      <c r="E425" s="120">
        <v>0.7</v>
      </c>
      <c r="F425" s="120">
        <v>1.7</v>
      </c>
      <c r="G425" s="120">
        <v>4.1</v>
      </c>
      <c r="H425" s="120">
        <v>8.1</v>
      </c>
      <c r="I425" s="120">
        <v>11.9</v>
      </c>
      <c r="J425" s="120">
        <v>15</v>
      </c>
      <c r="K425" s="301">
        <v>15.811263762866718</v>
      </c>
    </row>
    <row r="426" spans="2:12" s="44" customFormat="1" ht="12" customHeight="1">
      <c r="B426" s="82"/>
      <c r="C426" s="37" t="s">
        <v>56</v>
      </c>
      <c r="D426" s="38"/>
      <c r="E426" s="306" t="s">
        <v>66</v>
      </c>
      <c r="F426" s="120" t="s">
        <v>327</v>
      </c>
      <c r="G426" s="120">
        <v>0.8</v>
      </c>
      <c r="H426" s="120">
        <v>3.3</v>
      </c>
      <c r="I426" s="120">
        <v>6.7</v>
      </c>
      <c r="J426" s="120">
        <v>13</v>
      </c>
      <c r="K426" s="301">
        <v>15.35278489643336</v>
      </c>
      <c r="L426" s="22"/>
    </row>
    <row r="427" spans="2:11" ht="12" customHeight="1">
      <c r="B427" s="81"/>
      <c r="C427" s="33" t="s">
        <v>93</v>
      </c>
      <c r="D427" s="38"/>
      <c r="E427" s="304">
        <v>1</v>
      </c>
      <c r="F427" s="304">
        <v>2.5</v>
      </c>
      <c r="G427" s="304">
        <v>4.8</v>
      </c>
      <c r="H427" s="304">
        <v>8.1</v>
      </c>
      <c r="I427" s="304">
        <v>11.5</v>
      </c>
      <c r="J427" s="304">
        <v>14</v>
      </c>
      <c r="K427" s="305">
        <v>14.3</v>
      </c>
    </row>
    <row r="428" spans="2:12" s="44" customFormat="1" ht="12" customHeight="1">
      <c r="B428" s="82"/>
      <c r="C428" s="37" t="s">
        <v>105</v>
      </c>
      <c r="D428" s="38"/>
      <c r="E428" s="120" t="s">
        <v>327</v>
      </c>
      <c r="F428" s="120" t="s">
        <v>327</v>
      </c>
      <c r="G428" s="120">
        <v>0.5</v>
      </c>
      <c r="H428" s="120">
        <v>2.5</v>
      </c>
      <c r="I428" s="120">
        <v>6.4</v>
      </c>
      <c r="J428" s="120">
        <v>11</v>
      </c>
      <c r="K428" s="301">
        <v>12.19733125547872</v>
      </c>
      <c r="L428" s="22"/>
    </row>
    <row r="429" spans="2:11" ht="12" customHeight="1">
      <c r="B429" s="82"/>
      <c r="C429" s="37" t="s">
        <v>92</v>
      </c>
      <c r="D429" s="38"/>
      <c r="E429" s="120" t="s">
        <v>327</v>
      </c>
      <c r="F429" s="120">
        <v>0.6</v>
      </c>
      <c r="G429" s="120">
        <v>2</v>
      </c>
      <c r="H429" s="120">
        <v>3.6</v>
      </c>
      <c r="I429" s="120">
        <v>6.3</v>
      </c>
      <c r="J429" s="120">
        <v>12</v>
      </c>
      <c r="K429" s="301">
        <v>11.619933673570705</v>
      </c>
    </row>
    <row r="430" spans="2:11" ht="12" customHeight="1">
      <c r="B430" s="81"/>
      <c r="C430" s="37" t="s">
        <v>90</v>
      </c>
      <c r="D430" s="34"/>
      <c r="E430" s="120" t="s">
        <v>327</v>
      </c>
      <c r="F430" s="120" t="s">
        <v>327</v>
      </c>
      <c r="G430" s="120">
        <v>0.8</v>
      </c>
      <c r="H430" s="120">
        <v>2.1</v>
      </c>
      <c r="I430" s="120">
        <v>2.4</v>
      </c>
      <c r="J430" s="120">
        <v>7</v>
      </c>
      <c r="K430" s="301">
        <v>7.972306724011329</v>
      </c>
    </row>
    <row r="431" spans="2:12" s="44" customFormat="1" ht="12" customHeight="1">
      <c r="B431" s="82"/>
      <c r="C431" s="37" t="s">
        <v>98</v>
      </c>
      <c r="D431" s="38"/>
      <c r="E431" s="306" t="s">
        <v>66</v>
      </c>
      <c r="F431" s="306" t="s">
        <v>66</v>
      </c>
      <c r="G431" s="306" t="s">
        <v>327</v>
      </c>
      <c r="H431" s="306" t="s">
        <v>327</v>
      </c>
      <c r="I431" s="120">
        <v>1.4</v>
      </c>
      <c r="J431" s="120">
        <v>5</v>
      </c>
      <c r="K431" s="301">
        <v>7.074030129795419</v>
      </c>
      <c r="L431" s="22"/>
    </row>
    <row r="432" spans="2:11" ht="12" customHeight="1">
      <c r="B432" s="82"/>
      <c r="C432" s="37" t="s">
        <v>87</v>
      </c>
      <c r="D432" s="38"/>
      <c r="E432" s="306" t="s">
        <v>66</v>
      </c>
      <c r="F432" s="306" t="s">
        <v>66</v>
      </c>
      <c r="G432" s="120" t="s">
        <v>327</v>
      </c>
      <c r="H432" s="120">
        <v>1</v>
      </c>
      <c r="I432" s="120">
        <v>2.5</v>
      </c>
      <c r="J432" s="120">
        <v>6</v>
      </c>
      <c r="K432" s="301">
        <v>6.834740024856703</v>
      </c>
    </row>
    <row r="433" spans="2:12" s="44" customFormat="1" ht="12" customHeight="1">
      <c r="B433" s="81"/>
      <c r="C433" s="33" t="s">
        <v>70</v>
      </c>
      <c r="D433" s="38"/>
      <c r="E433" s="304">
        <v>2.9</v>
      </c>
      <c r="F433" s="304">
        <v>4.9</v>
      </c>
      <c r="G433" s="304">
        <v>7.3</v>
      </c>
      <c r="H433" s="304">
        <v>10.2</v>
      </c>
      <c r="I433" s="304">
        <v>13.6</v>
      </c>
      <c r="J433" s="304">
        <v>17</v>
      </c>
      <c r="K433" s="305">
        <v>18.76159652602</v>
      </c>
      <c r="L433" s="22"/>
    </row>
    <row r="434" spans="2:11" ht="12" customHeight="1">
      <c r="B434" s="82"/>
      <c r="C434" s="33" t="s">
        <v>81</v>
      </c>
      <c r="D434" s="34"/>
      <c r="E434" s="304">
        <v>1.6</v>
      </c>
      <c r="F434" s="304">
        <v>3.4</v>
      </c>
      <c r="G434" s="304">
        <v>5.9</v>
      </c>
      <c r="H434" s="304">
        <v>9.7</v>
      </c>
      <c r="I434" s="304">
        <v>14.2</v>
      </c>
      <c r="J434" s="304">
        <v>19</v>
      </c>
      <c r="K434" s="305">
        <v>21.8</v>
      </c>
    </row>
    <row r="435" spans="2:11" ht="12" customHeight="1">
      <c r="B435" s="82"/>
      <c r="C435" s="307"/>
      <c r="D435" s="308"/>
      <c r="E435" s="309"/>
      <c r="F435" s="309"/>
      <c r="G435" s="309"/>
      <c r="H435" s="309"/>
      <c r="I435" s="309"/>
      <c r="J435" s="309"/>
      <c r="K435" s="310"/>
    </row>
    <row r="436" spans="2:10" ht="8.25" customHeight="1">
      <c r="B436" s="82"/>
      <c r="C436" s="311"/>
      <c r="D436" s="311"/>
      <c r="E436" s="312"/>
      <c r="F436" s="312"/>
      <c r="G436" s="312"/>
      <c r="H436" s="312"/>
      <c r="I436" s="312"/>
      <c r="J436" s="312"/>
    </row>
    <row r="437" spans="2:6" ht="12" customHeight="1">
      <c r="B437" s="82"/>
      <c r="C437" s="132" t="s">
        <v>82</v>
      </c>
      <c r="D437" s="55"/>
      <c r="E437" s="55"/>
      <c r="F437" s="313"/>
    </row>
    <row r="438" spans="2:10" ht="12" customHeight="1">
      <c r="B438" s="82"/>
      <c r="D438" s="314"/>
      <c r="E438" s="314"/>
      <c r="F438" s="57"/>
      <c r="J438" s="324"/>
    </row>
    <row r="441" spans="2:3" ht="12" customHeight="1">
      <c r="B441" s="173" t="s">
        <v>380</v>
      </c>
      <c r="C441" s="27" t="s">
        <v>413</v>
      </c>
    </row>
    <row r="442" spans="2:3" ht="12" customHeight="1">
      <c r="B442" s="258"/>
      <c r="C442" s="241" t="s">
        <v>428</v>
      </c>
    </row>
    <row r="444" spans="1:11" ht="12" customHeight="1">
      <c r="A444" s="26"/>
      <c r="C444" s="363"/>
      <c r="D444" s="364"/>
      <c r="E444" s="364"/>
      <c r="F444" s="364"/>
      <c r="G444" s="364"/>
      <c r="H444" s="364"/>
      <c r="I444" s="361" t="s">
        <v>427</v>
      </c>
      <c r="J444" s="361" t="s">
        <v>298</v>
      </c>
      <c r="K444" s="362" t="s">
        <v>379</v>
      </c>
    </row>
    <row r="445" spans="1:11" ht="9.75" customHeight="1">
      <c r="A445" s="26"/>
      <c r="C445" s="291"/>
      <c r="D445" s="292"/>
      <c r="E445" s="292"/>
      <c r="I445" s="293"/>
      <c r="J445" s="293"/>
      <c r="K445" s="360"/>
    </row>
    <row r="446" spans="1:11" ht="14.25" customHeight="1">
      <c r="A446" s="26"/>
      <c r="C446" s="333" t="s">
        <v>414</v>
      </c>
      <c r="D446" s="332"/>
      <c r="E446" s="332"/>
      <c r="I446" s="268">
        <v>862202</v>
      </c>
      <c r="J446" s="268">
        <v>983743</v>
      </c>
      <c r="K446" s="269">
        <v>1182555</v>
      </c>
    </row>
    <row r="447" spans="1:11" ht="13.5" customHeight="1">
      <c r="A447" s="26"/>
      <c r="C447" s="333" t="s">
        <v>415</v>
      </c>
      <c r="D447" s="332"/>
      <c r="E447" s="332"/>
      <c r="I447" s="268">
        <v>315230</v>
      </c>
      <c r="J447" s="268">
        <v>359369</v>
      </c>
      <c r="K447" s="269">
        <v>478017</v>
      </c>
    </row>
    <row r="448" spans="1:11" ht="8.25" customHeight="1">
      <c r="A448" s="26"/>
      <c r="C448" s="295"/>
      <c r="D448" s="296"/>
      <c r="E448" s="296"/>
      <c r="F448" s="296"/>
      <c r="G448" s="296"/>
      <c r="H448" s="296"/>
      <c r="I448" s="248"/>
      <c r="J448" s="248"/>
      <c r="K448" s="249"/>
    </row>
    <row r="449" spans="1:6" ht="10.5" customHeight="1">
      <c r="A449" s="26"/>
      <c r="C449" s="297"/>
      <c r="D449" s="298"/>
      <c r="E449" s="298"/>
      <c r="F449" s="298"/>
    </row>
    <row r="450" spans="3:10" ht="10.5" customHeight="1">
      <c r="C450" s="284" t="s">
        <v>322</v>
      </c>
      <c r="D450" s="284"/>
      <c r="E450" s="284"/>
      <c r="F450" s="284"/>
      <c r="G450" s="284"/>
      <c r="H450" s="284"/>
      <c r="I450" s="284"/>
      <c r="J450" s="284"/>
    </row>
    <row r="451" spans="3:11" ht="25.5" customHeight="1">
      <c r="C451" s="423" t="s">
        <v>423</v>
      </c>
      <c r="D451" s="423"/>
      <c r="E451" s="423"/>
      <c r="F451" s="423"/>
      <c r="G451" s="423"/>
      <c r="H451" s="423"/>
      <c r="I451" s="423"/>
      <c r="J451" s="423"/>
      <c r="K451" s="423"/>
    </row>
    <row r="452" spans="3:11" ht="19.5" customHeight="1">
      <c r="C452" s="423" t="s">
        <v>422</v>
      </c>
      <c r="D452" s="423"/>
      <c r="E452" s="423"/>
      <c r="F452" s="423"/>
      <c r="G452" s="423"/>
      <c r="H452" s="423"/>
      <c r="I452" s="423"/>
      <c r="J452" s="423"/>
      <c r="K452" s="423"/>
    </row>
    <row r="453" spans="3:6" ht="9" customHeight="1">
      <c r="C453" s="284"/>
      <c r="D453" s="298"/>
      <c r="E453" s="298"/>
      <c r="F453" s="298"/>
    </row>
    <row r="454" ht="12" customHeight="1">
      <c r="C454" s="284" t="s">
        <v>44</v>
      </c>
    </row>
    <row r="458" spans="2:5" ht="12" customHeight="1">
      <c r="B458" s="173" t="s">
        <v>382</v>
      </c>
      <c r="C458" s="27" t="s">
        <v>383</v>
      </c>
      <c r="D458" s="15"/>
      <c r="E458" s="15"/>
    </row>
    <row r="459" spans="2:5" ht="12" customHeight="1">
      <c r="B459" s="258"/>
      <c r="C459" s="241" t="s">
        <v>432</v>
      </c>
      <c r="D459" s="15"/>
      <c r="E459" s="15"/>
    </row>
    <row r="461" spans="1:12" ht="12" customHeight="1">
      <c r="A461" s="26"/>
      <c r="C461" s="385"/>
      <c r="D461" s="386"/>
      <c r="E461" s="386"/>
      <c r="F461" s="386"/>
      <c r="G461" s="361" t="s">
        <v>433</v>
      </c>
      <c r="H461" s="361" t="s">
        <v>434</v>
      </c>
      <c r="I461" s="361" t="s">
        <v>435</v>
      </c>
      <c r="J461" s="361" t="s">
        <v>427</v>
      </c>
      <c r="K461" s="361" t="s">
        <v>298</v>
      </c>
      <c r="L461" s="362" t="s">
        <v>379</v>
      </c>
    </row>
    <row r="462" spans="1:12" ht="12" customHeight="1">
      <c r="A462" s="26"/>
      <c r="C462" s="291"/>
      <c r="D462" s="292"/>
      <c r="E462" s="292"/>
      <c r="G462" s="293"/>
      <c r="H462" s="293"/>
      <c r="I462" s="293"/>
      <c r="J462" s="293"/>
      <c r="K462" s="293"/>
      <c r="L462" s="360"/>
    </row>
    <row r="463" spans="1:12" ht="14.25" customHeight="1">
      <c r="A463" s="26"/>
      <c r="C463" s="333" t="s">
        <v>416</v>
      </c>
      <c r="D463" s="332"/>
      <c r="E463" s="332"/>
      <c r="F463" s="26"/>
      <c r="G463" s="353">
        <v>1.6</v>
      </c>
      <c r="H463" s="353" t="s">
        <v>9</v>
      </c>
      <c r="I463" s="353" t="s">
        <v>9</v>
      </c>
      <c r="J463" s="353">
        <v>8.1</v>
      </c>
      <c r="K463" s="353">
        <v>9.3</v>
      </c>
      <c r="L463" s="354">
        <v>11.2</v>
      </c>
    </row>
    <row r="464" spans="1:12" ht="15.75" customHeight="1">
      <c r="A464" s="26"/>
      <c r="C464" s="333" t="s">
        <v>384</v>
      </c>
      <c r="D464" s="332"/>
      <c r="E464" s="332"/>
      <c r="G464" s="355" t="s">
        <v>9</v>
      </c>
      <c r="H464" s="355" t="s">
        <v>9</v>
      </c>
      <c r="I464" s="355" t="s">
        <v>9</v>
      </c>
      <c r="J464" s="355">
        <v>2.9741218471954443</v>
      </c>
      <c r="K464" s="355">
        <v>3.3905630622237086</v>
      </c>
      <c r="L464" s="356">
        <v>4.509979389749786</v>
      </c>
    </row>
    <row r="465" spans="3:12" ht="8.25" customHeight="1">
      <c r="C465" s="295"/>
      <c r="D465" s="296"/>
      <c r="E465" s="296"/>
      <c r="F465" s="296"/>
      <c r="G465" s="248"/>
      <c r="H465" s="248"/>
      <c r="I465" s="248"/>
      <c r="J465" s="248"/>
      <c r="K465" s="248"/>
      <c r="L465" s="249"/>
    </row>
    <row r="467" ht="12" customHeight="1">
      <c r="C467" s="284" t="s">
        <v>43</v>
      </c>
    </row>
  </sheetData>
  <mergeCells count="18">
    <mergeCell ref="C399:E399"/>
    <mergeCell ref="C335:E335"/>
    <mergeCell ref="C451:K451"/>
    <mergeCell ref="C452:K452"/>
    <mergeCell ref="C77:F77"/>
    <mergeCell ref="C160:L160"/>
    <mergeCell ref="C161:L161"/>
    <mergeCell ref="C162:L162"/>
    <mergeCell ref="C46:D46"/>
    <mergeCell ref="C54:L54"/>
    <mergeCell ref="C49:M49"/>
    <mergeCell ref="C50:M50"/>
    <mergeCell ref="C315:E315"/>
    <mergeCell ref="C177:E177"/>
    <mergeCell ref="C294:L294"/>
    <mergeCell ref="C205:E205"/>
    <mergeCell ref="C194:J194"/>
    <mergeCell ref="C305:E305"/>
  </mergeCells>
  <printOptions/>
  <pageMargins left="0.56" right="0.46" top="0.39" bottom="0.36" header="0" footer="0"/>
  <pageSetup horizontalDpi="600" verticalDpi="600" orientation="landscape" paperSize="9" scale="97" r:id="rId1"/>
  <rowBreaks count="6" manualBreakCount="6">
    <brk id="47" min="1" max="12" man="1"/>
    <brk id="83" min="1" max="12" man="1"/>
    <brk id="122" min="1" max="12" man="1"/>
    <brk id="167" min="1" max="12" man="1"/>
    <brk id="299" min="1" max="12" man="1"/>
    <brk id="343" min="1" max="12" man="1"/>
  </rowBreaks>
</worksheet>
</file>

<file path=xl/worksheets/sheet3.xml><?xml version="1.0" encoding="utf-8"?>
<worksheet xmlns="http://schemas.openxmlformats.org/spreadsheetml/2006/main" xmlns:r="http://schemas.openxmlformats.org/officeDocument/2006/relationships">
  <sheetPr>
    <tabColor indexed="50"/>
  </sheetPr>
  <dimension ref="A1:N45"/>
  <sheetViews>
    <sheetView showGridLines="0" showRowColHeaders="0" workbookViewId="0" topLeftCell="A1">
      <selection activeCell="A1" sqref="A1"/>
    </sheetView>
  </sheetViews>
  <sheetFormatPr defaultColWidth="9.140625" defaultRowHeight="12.75"/>
  <cols>
    <col min="1" max="1" width="3.7109375" style="0" customWidth="1"/>
    <col min="2" max="2" width="4.00390625" style="0" customWidth="1"/>
    <col min="3" max="3" width="14.28125" style="0" customWidth="1"/>
  </cols>
  <sheetData>
    <row r="1" ht="12.75">
      <c r="A1" s="437"/>
    </row>
    <row r="2" spans="2:13" ht="12.75">
      <c r="B2" s="2"/>
      <c r="C2" s="2"/>
      <c r="D2" s="2"/>
      <c r="E2" s="2"/>
      <c r="F2" s="2"/>
      <c r="G2" s="2"/>
      <c r="H2" s="2"/>
      <c r="I2" s="2"/>
      <c r="J2" s="2"/>
      <c r="K2" s="2"/>
      <c r="L2" s="2"/>
      <c r="M2" s="2"/>
    </row>
    <row r="3" spans="2:13" ht="12.75">
      <c r="B3" s="2"/>
      <c r="C3" s="2"/>
      <c r="D3" s="2"/>
      <c r="E3" s="2"/>
      <c r="F3" s="2"/>
      <c r="G3" s="2"/>
      <c r="H3" s="2"/>
      <c r="I3" s="2"/>
      <c r="J3" s="2"/>
      <c r="K3" s="2"/>
      <c r="L3" s="2"/>
      <c r="M3" s="2"/>
    </row>
    <row r="4" spans="2:14" ht="21" customHeight="1">
      <c r="B4" s="2"/>
      <c r="C4" s="331" t="s">
        <v>374</v>
      </c>
      <c r="D4" s="11"/>
      <c r="E4" s="11"/>
      <c r="F4" s="11"/>
      <c r="G4" s="11"/>
      <c r="H4" s="11"/>
      <c r="I4" s="11"/>
      <c r="J4" s="11"/>
      <c r="K4" s="11"/>
      <c r="L4" s="11"/>
      <c r="M4" s="11"/>
      <c r="N4" s="11"/>
    </row>
    <row r="5" spans="2:13" ht="12.75">
      <c r="B5" s="2"/>
      <c r="C5" s="2"/>
      <c r="D5" s="2"/>
      <c r="E5" s="2"/>
      <c r="F5" s="2"/>
      <c r="G5" s="2"/>
      <c r="H5" s="2"/>
      <c r="I5" s="2"/>
      <c r="J5" s="2"/>
      <c r="K5" s="2"/>
      <c r="L5" s="2"/>
      <c r="M5" s="2"/>
    </row>
    <row r="6" spans="2:13" ht="12.75">
      <c r="B6" s="2"/>
      <c r="C6" s="2"/>
      <c r="D6" s="2"/>
      <c r="E6" s="2"/>
      <c r="F6" s="2"/>
      <c r="G6" s="2"/>
      <c r="H6" s="2"/>
      <c r="I6" s="2"/>
      <c r="J6" s="2"/>
      <c r="K6" s="2"/>
      <c r="L6" s="2"/>
      <c r="M6" s="2"/>
    </row>
    <row r="7" spans="2:13" ht="12.75">
      <c r="B7" s="2"/>
      <c r="C7" s="2"/>
      <c r="D7" s="2"/>
      <c r="E7" s="2"/>
      <c r="F7" s="2"/>
      <c r="G7" s="2"/>
      <c r="H7" s="2"/>
      <c r="I7" s="2"/>
      <c r="J7" s="2"/>
      <c r="K7" s="2"/>
      <c r="L7" s="2"/>
      <c r="M7" s="2"/>
    </row>
    <row r="8" spans="2:13" ht="15.75" customHeight="1">
      <c r="B8" s="2"/>
      <c r="C8" s="12" t="s">
        <v>333</v>
      </c>
      <c r="D8" s="2"/>
      <c r="E8" s="2"/>
      <c r="F8" s="2"/>
      <c r="G8" s="2"/>
      <c r="H8" s="2"/>
      <c r="I8" s="2"/>
      <c r="J8" s="2"/>
      <c r="K8" s="2"/>
      <c r="L8" s="2"/>
      <c r="M8" s="2"/>
    </row>
    <row r="9" spans="2:14" ht="42" customHeight="1">
      <c r="B9" s="2"/>
      <c r="C9" s="424" t="s">
        <v>334</v>
      </c>
      <c r="D9" s="424"/>
      <c r="E9" s="424"/>
      <c r="F9" s="424"/>
      <c r="G9" s="424"/>
      <c r="H9" s="424"/>
      <c r="I9" s="424"/>
      <c r="J9" s="424"/>
      <c r="K9" s="424"/>
      <c r="L9" s="424"/>
      <c r="M9" s="424"/>
      <c r="N9" s="398"/>
    </row>
    <row r="10" spans="2:13" ht="12.75">
      <c r="B10" s="2"/>
      <c r="C10" s="13"/>
      <c r="D10" s="2"/>
      <c r="E10" s="2"/>
      <c r="F10" s="2"/>
      <c r="G10" s="2"/>
      <c r="H10" s="2"/>
      <c r="I10" s="2"/>
      <c r="J10" s="2"/>
      <c r="K10" s="2"/>
      <c r="L10" s="2"/>
      <c r="M10" s="2"/>
    </row>
    <row r="11" spans="2:13" ht="12.75">
      <c r="B11" s="2"/>
      <c r="C11" s="13"/>
      <c r="D11" s="2"/>
      <c r="E11" s="2"/>
      <c r="F11" s="2"/>
      <c r="G11" s="2"/>
      <c r="H11" s="2"/>
      <c r="I11" s="2"/>
      <c r="J11" s="2"/>
      <c r="K11" s="2"/>
      <c r="L11" s="2"/>
      <c r="M11" s="2"/>
    </row>
    <row r="12" spans="2:13" ht="12.75">
      <c r="B12" s="2"/>
      <c r="C12" s="14" t="s">
        <v>335</v>
      </c>
      <c r="D12" s="2"/>
      <c r="E12" s="2"/>
      <c r="F12" s="2"/>
      <c r="G12" s="2"/>
      <c r="H12" s="2"/>
      <c r="I12" s="2"/>
      <c r="J12" s="2"/>
      <c r="K12" s="2"/>
      <c r="L12" s="2"/>
      <c r="M12" s="2"/>
    </row>
    <row r="13" spans="2:14" ht="18.75" customHeight="1">
      <c r="B13" s="2"/>
      <c r="C13" s="424" t="s">
        <v>340</v>
      </c>
      <c r="D13" s="424"/>
      <c r="E13" s="424"/>
      <c r="F13" s="424"/>
      <c r="G13" s="424"/>
      <c r="H13" s="424"/>
      <c r="I13" s="424"/>
      <c r="J13" s="424"/>
      <c r="K13" s="424"/>
      <c r="L13" s="424"/>
      <c r="M13" s="424"/>
      <c r="N13" s="398"/>
    </row>
    <row r="14" spans="2:13" ht="12.75">
      <c r="B14" s="2"/>
      <c r="C14" s="13"/>
      <c r="D14" s="2"/>
      <c r="E14" s="2"/>
      <c r="F14" s="2"/>
      <c r="G14" s="2"/>
      <c r="H14" s="2"/>
      <c r="I14" s="2"/>
      <c r="J14" s="2"/>
      <c r="K14" s="2"/>
      <c r="L14" s="2"/>
      <c r="M14" s="2"/>
    </row>
    <row r="15" spans="2:13" ht="12.75">
      <c r="B15" s="2"/>
      <c r="C15" s="13"/>
      <c r="D15" s="2"/>
      <c r="E15" s="2"/>
      <c r="F15" s="2"/>
      <c r="G15" s="2"/>
      <c r="H15" s="2"/>
      <c r="I15" s="2"/>
      <c r="J15" s="2"/>
      <c r="K15" s="2"/>
      <c r="L15" s="2"/>
      <c r="M15" s="2"/>
    </row>
    <row r="16" spans="2:13" ht="12.75">
      <c r="B16" s="2"/>
      <c r="C16" s="14" t="s">
        <v>336</v>
      </c>
      <c r="D16" s="2"/>
      <c r="E16" s="2"/>
      <c r="F16" s="2"/>
      <c r="G16" s="2"/>
      <c r="H16" s="2"/>
      <c r="I16" s="2"/>
      <c r="J16" s="2"/>
      <c r="K16" s="2"/>
      <c r="L16" s="2"/>
      <c r="M16" s="2"/>
    </row>
    <row r="17" spans="2:14" ht="12.75">
      <c r="B17" s="2"/>
      <c r="C17" s="424" t="s">
        <v>337</v>
      </c>
      <c r="D17" s="424"/>
      <c r="E17" s="424"/>
      <c r="F17" s="424"/>
      <c r="G17" s="424"/>
      <c r="H17" s="424"/>
      <c r="I17" s="424"/>
      <c r="J17" s="424"/>
      <c r="K17" s="424"/>
      <c r="L17" s="424"/>
      <c r="M17" s="424"/>
      <c r="N17" s="398"/>
    </row>
    <row r="18" spans="2:13" ht="12.75">
      <c r="B18" s="2"/>
      <c r="C18" s="13"/>
      <c r="D18" s="2"/>
      <c r="E18" s="2"/>
      <c r="F18" s="2"/>
      <c r="G18" s="2"/>
      <c r="H18" s="2"/>
      <c r="I18" s="2"/>
      <c r="J18" s="2"/>
      <c r="K18" s="2"/>
      <c r="L18" s="2"/>
      <c r="M18" s="2"/>
    </row>
    <row r="19" spans="2:13" ht="12.75">
      <c r="B19" s="2"/>
      <c r="C19" s="13"/>
      <c r="D19" s="2"/>
      <c r="E19" s="2"/>
      <c r="F19" s="2"/>
      <c r="G19" s="2"/>
      <c r="H19" s="2"/>
      <c r="I19" s="2"/>
      <c r="J19" s="2"/>
      <c r="K19" s="2"/>
      <c r="L19" s="2"/>
      <c r="M19" s="2"/>
    </row>
    <row r="20" spans="2:13" ht="12.75">
      <c r="B20" s="2"/>
      <c r="C20" s="12" t="s">
        <v>338</v>
      </c>
      <c r="D20" s="2"/>
      <c r="E20" s="2"/>
      <c r="F20" s="2"/>
      <c r="G20" s="2"/>
      <c r="H20" s="2"/>
      <c r="I20" s="2"/>
      <c r="J20" s="2"/>
      <c r="K20" s="2"/>
      <c r="L20" s="2"/>
      <c r="M20" s="2"/>
    </row>
    <row r="21" spans="2:14" ht="34.5" customHeight="1">
      <c r="B21" s="2"/>
      <c r="C21" s="424" t="s">
        <v>339</v>
      </c>
      <c r="D21" s="424"/>
      <c r="E21" s="424"/>
      <c r="F21" s="424"/>
      <c r="G21" s="424"/>
      <c r="H21" s="424"/>
      <c r="I21" s="424"/>
      <c r="J21" s="424"/>
      <c r="K21" s="424"/>
      <c r="L21" s="424"/>
      <c r="M21" s="424"/>
      <c r="N21" s="398"/>
    </row>
    <row r="22" spans="2:13" ht="12.75">
      <c r="B22" s="2"/>
      <c r="C22" s="15"/>
      <c r="D22" s="2"/>
      <c r="E22" s="2"/>
      <c r="F22" s="2"/>
      <c r="G22" s="2"/>
      <c r="H22" s="2"/>
      <c r="I22" s="2"/>
      <c r="J22" s="2"/>
      <c r="K22" s="2"/>
      <c r="L22" s="2"/>
      <c r="M22" s="2"/>
    </row>
    <row r="23" spans="2:13" ht="12.75">
      <c r="B23" s="2"/>
      <c r="C23" s="2"/>
      <c r="D23" s="2"/>
      <c r="E23" s="2"/>
      <c r="F23" s="2"/>
      <c r="G23" s="2"/>
      <c r="H23" s="2"/>
      <c r="I23" s="2"/>
      <c r="J23" s="2"/>
      <c r="K23" s="2"/>
      <c r="L23" s="2"/>
      <c r="M23" s="2"/>
    </row>
    <row r="24" spans="2:13" ht="12.75">
      <c r="B24" s="2"/>
      <c r="C24" s="2"/>
      <c r="D24" s="2"/>
      <c r="E24" s="2"/>
      <c r="F24" s="2"/>
      <c r="G24" s="2"/>
      <c r="H24" s="2"/>
      <c r="I24" s="2"/>
      <c r="J24" s="2"/>
      <c r="K24" s="2"/>
      <c r="L24" s="2"/>
      <c r="M24" s="2"/>
    </row>
    <row r="25" spans="2:13" ht="12.75">
      <c r="B25" s="2"/>
      <c r="C25" s="2"/>
      <c r="D25" s="2"/>
      <c r="E25" s="2"/>
      <c r="F25" s="2"/>
      <c r="G25" s="2"/>
      <c r="H25" s="2"/>
      <c r="I25" s="2"/>
      <c r="J25" s="2"/>
      <c r="K25" s="2"/>
      <c r="L25" s="2"/>
      <c r="M25" s="2"/>
    </row>
    <row r="26" spans="2:13" ht="12.75">
      <c r="B26" s="2"/>
      <c r="C26" s="2"/>
      <c r="D26" s="2"/>
      <c r="E26" s="2"/>
      <c r="F26" s="2"/>
      <c r="G26" s="2"/>
      <c r="H26" s="2"/>
      <c r="I26" s="2"/>
      <c r="J26" s="2"/>
      <c r="K26" s="2"/>
      <c r="L26" s="2"/>
      <c r="M26" s="2"/>
    </row>
    <row r="27" spans="2:14" ht="15.75">
      <c r="B27" s="2"/>
      <c r="C27" s="331" t="s">
        <v>373</v>
      </c>
      <c r="D27" s="11"/>
      <c r="E27" s="11"/>
      <c r="F27" s="11"/>
      <c r="G27" s="11"/>
      <c r="H27" s="11"/>
      <c r="I27" s="11"/>
      <c r="J27" s="11"/>
      <c r="K27" s="11"/>
      <c r="L27" s="11"/>
      <c r="M27" s="11"/>
      <c r="N27" s="11"/>
    </row>
    <row r="28" spans="2:13" ht="12.75">
      <c r="B28" s="2"/>
      <c r="C28" s="2"/>
      <c r="D28" s="2"/>
      <c r="E28" s="2"/>
      <c r="F28" s="2"/>
      <c r="G28" s="2"/>
      <c r="H28" s="2"/>
      <c r="I28" s="2"/>
      <c r="J28" s="2"/>
      <c r="K28" s="2"/>
      <c r="L28" s="2"/>
      <c r="M28" s="2"/>
    </row>
    <row r="29" spans="2:13" ht="12.75">
      <c r="B29" s="2"/>
      <c r="C29" s="2"/>
      <c r="D29" s="2"/>
      <c r="E29" s="2"/>
      <c r="F29" s="2"/>
      <c r="G29" s="2"/>
      <c r="H29" s="2"/>
      <c r="I29" s="2"/>
      <c r="J29" s="2"/>
      <c r="K29" s="2"/>
      <c r="L29" s="2"/>
      <c r="M29" s="2"/>
    </row>
    <row r="30" spans="2:13" ht="12.75">
      <c r="B30" s="2"/>
      <c r="C30" s="16" t="s">
        <v>357</v>
      </c>
      <c r="D30" s="18" t="s">
        <v>349</v>
      </c>
      <c r="E30" s="2"/>
      <c r="F30" s="2"/>
      <c r="G30" s="2"/>
      <c r="H30" s="2"/>
      <c r="I30" s="2"/>
      <c r="J30" s="2"/>
      <c r="K30" s="2"/>
      <c r="L30" s="2"/>
      <c r="M30" s="2"/>
    </row>
    <row r="31" spans="2:13" ht="6" customHeight="1">
      <c r="B31" s="2"/>
      <c r="C31" s="16"/>
      <c r="D31" s="18"/>
      <c r="E31" s="2"/>
      <c r="F31" s="2"/>
      <c r="G31" s="2"/>
      <c r="H31" s="2"/>
      <c r="I31" s="2"/>
      <c r="J31" s="2"/>
      <c r="K31" s="2"/>
      <c r="L31" s="2"/>
      <c r="M31" s="2"/>
    </row>
    <row r="32" spans="2:13" ht="12.75">
      <c r="B32" s="2"/>
      <c r="C32" s="16" t="s">
        <v>358</v>
      </c>
      <c r="D32" s="18" t="s">
        <v>350</v>
      </c>
      <c r="E32" s="2"/>
      <c r="F32" s="2"/>
      <c r="G32" s="2"/>
      <c r="H32" s="2"/>
      <c r="I32" s="2"/>
      <c r="J32" s="2"/>
      <c r="K32" s="2"/>
      <c r="L32" s="2"/>
      <c r="M32" s="2"/>
    </row>
    <row r="33" spans="2:13" ht="4.5" customHeight="1">
      <c r="B33" s="2"/>
      <c r="C33" s="16"/>
      <c r="D33" s="18"/>
      <c r="E33" s="2"/>
      <c r="F33" s="2"/>
      <c r="G33" s="2"/>
      <c r="H33" s="2"/>
      <c r="I33" s="2"/>
      <c r="J33" s="2"/>
      <c r="K33" s="2"/>
      <c r="L33" s="2"/>
      <c r="M33" s="2"/>
    </row>
    <row r="34" spans="2:13" ht="12.75">
      <c r="B34" s="2"/>
      <c r="C34" s="16" t="s">
        <v>368</v>
      </c>
      <c r="D34" s="18" t="s">
        <v>369</v>
      </c>
      <c r="E34" s="2"/>
      <c r="F34" s="2"/>
      <c r="G34" s="2"/>
      <c r="H34" s="2"/>
      <c r="I34" s="2"/>
      <c r="J34" s="2"/>
      <c r="K34" s="2"/>
      <c r="L34" s="2"/>
      <c r="M34" s="2"/>
    </row>
    <row r="35" spans="2:13" ht="9" customHeight="1">
      <c r="B35" s="2"/>
      <c r="C35" s="17"/>
      <c r="D35" s="18"/>
      <c r="E35" s="2"/>
      <c r="F35" s="2"/>
      <c r="G35" s="2"/>
      <c r="H35" s="2"/>
      <c r="I35" s="2"/>
      <c r="J35" s="2"/>
      <c r="K35" s="2"/>
      <c r="L35" s="2"/>
      <c r="M35" s="2"/>
    </row>
    <row r="36" spans="2:13" ht="3" customHeight="1">
      <c r="B36" s="2"/>
      <c r="C36" s="16"/>
      <c r="D36" s="18"/>
      <c r="E36" s="2"/>
      <c r="F36" s="2"/>
      <c r="G36" s="2"/>
      <c r="H36" s="2"/>
      <c r="I36" s="2"/>
      <c r="J36" s="2"/>
      <c r="K36" s="2"/>
      <c r="L36" s="2"/>
      <c r="M36" s="2"/>
    </row>
    <row r="37" spans="2:13" ht="12.75">
      <c r="B37" s="2"/>
      <c r="C37" s="16" t="s">
        <v>356</v>
      </c>
      <c r="D37" s="18" t="s">
        <v>351</v>
      </c>
      <c r="E37" s="2"/>
      <c r="F37" s="2"/>
      <c r="G37" s="2"/>
      <c r="H37" s="2"/>
      <c r="I37" s="2"/>
      <c r="J37" s="2"/>
      <c r="K37" s="2"/>
      <c r="L37" s="2"/>
      <c r="M37" s="2"/>
    </row>
    <row r="38" spans="2:13" ht="12.75">
      <c r="B38" s="2"/>
      <c r="C38" s="17"/>
      <c r="D38" s="18"/>
      <c r="E38" s="2"/>
      <c r="F38" s="2"/>
      <c r="G38" s="2"/>
      <c r="H38" s="2"/>
      <c r="I38" s="2"/>
      <c r="J38" s="2"/>
      <c r="K38" s="2"/>
      <c r="L38" s="2"/>
      <c r="M38" s="2"/>
    </row>
    <row r="39" spans="2:13" ht="12.75">
      <c r="B39" s="2"/>
      <c r="C39" s="16" t="s">
        <v>359</v>
      </c>
      <c r="D39" s="18" t="s">
        <v>352</v>
      </c>
      <c r="E39" s="2"/>
      <c r="F39" s="2"/>
      <c r="G39" s="2"/>
      <c r="H39" s="2"/>
      <c r="I39" s="2"/>
      <c r="J39" s="2"/>
      <c r="K39" s="2"/>
      <c r="L39" s="2"/>
      <c r="M39" s="2"/>
    </row>
    <row r="40" spans="2:13" ht="3.75" customHeight="1">
      <c r="B40" s="2"/>
      <c r="C40" s="16"/>
      <c r="D40" s="18"/>
      <c r="E40" s="2"/>
      <c r="F40" s="2"/>
      <c r="G40" s="2"/>
      <c r="H40" s="2"/>
      <c r="I40" s="2"/>
      <c r="J40" s="2"/>
      <c r="K40" s="2"/>
      <c r="L40" s="2"/>
      <c r="M40" s="2"/>
    </row>
    <row r="41" spans="2:13" ht="12.75">
      <c r="B41" s="2"/>
      <c r="C41" s="16" t="s">
        <v>371</v>
      </c>
      <c r="D41" s="18" t="s">
        <v>353</v>
      </c>
      <c r="E41" s="2"/>
      <c r="F41" s="2"/>
      <c r="G41" s="2"/>
      <c r="H41" s="2"/>
      <c r="I41" s="2"/>
      <c r="J41" s="2"/>
      <c r="K41" s="2"/>
      <c r="L41" s="2"/>
      <c r="M41" s="2"/>
    </row>
    <row r="42" spans="2:13" ht="4.5" customHeight="1">
      <c r="B42" s="2"/>
      <c r="C42" s="16"/>
      <c r="D42" s="18"/>
      <c r="E42" s="2"/>
      <c r="F42" s="2"/>
      <c r="G42" s="2"/>
      <c r="H42" s="2"/>
      <c r="I42" s="2"/>
      <c r="J42" s="2"/>
      <c r="K42" s="2"/>
      <c r="L42" s="2"/>
      <c r="M42" s="2"/>
    </row>
    <row r="43" spans="2:13" ht="12.75">
      <c r="B43" s="2"/>
      <c r="C43" s="16" t="s">
        <v>372</v>
      </c>
      <c r="D43" s="18" t="s">
        <v>354</v>
      </c>
      <c r="E43" s="2"/>
      <c r="F43" s="2"/>
      <c r="G43" s="2"/>
      <c r="H43" s="2"/>
      <c r="I43" s="2"/>
      <c r="J43" s="2"/>
      <c r="K43" s="2"/>
      <c r="L43" s="2"/>
      <c r="M43" s="2"/>
    </row>
    <row r="44" spans="3:4" ht="3.75" customHeight="1">
      <c r="C44" s="9"/>
      <c r="D44" s="8"/>
    </row>
    <row r="45" spans="1:4" ht="12.75">
      <c r="A45" s="437"/>
      <c r="C45" s="9" t="s">
        <v>360</v>
      </c>
      <c r="D45" s="8" t="s">
        <v>355</v>
      </c>
    </row>
  </sheetData>
  <sheetProtection password="E696" sheet="1" objects="1" scenarios="1" selectLockedCells="1"/>
  <mergeCells count="4">
    <mergeCell ref="C9:N9"/>
    <mergeCell ref="C13:N13"/>
    <mergeCell ref="C17:N17"/>
    <mergeCell ref="C21:N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N52"/>
  <sheetViews>
    <sheetView showGridLines="0" showRowColHeaders="0" workbookViewId="0" topLeftCell="A1">
      <selection activeCell="A5" sqref="A5"/>
    </sheetView>
  </sheetViews>
  <sheetFormatPr defaultColWidth="9.140625" defaultRowHeight="12.75"/>
  <cols>
    <col min="1" max="1" width="5.57421875" style="0" customWidth="1"/>
    <col min="2" max="2" width="3.57421875" style="0" customWidth="1"/>
    <col min="3" max="3" width="11.421875" style="0" customWidth="1"/>
  </cols>
  <sheetData>
    <row r="1" spans="4:5" ht="93" customHeight="1">
      <c r="D1" s="2"/>
      <c r="E1" s="2"/>
    </row>
    <row r="2" spans="1:14" ht="30" customHeight="1">
      <c r="A2" s="359"/>
      <c r="B2" s="359"/>
      <c r="C2" s="359"/>
      <c r="D2" s="359"/>
      <c r="E2" s="359"/>
      <c r="F2" s="359"/>
      <c r="G2" s="359"/>
      <c r="H2" s="359"/>
      <c r="I2" s="359"/>
      <c r="J2" s="359"/>
      <c r="K2" s="359"/>
      <c r="L2" s="359"/>
      <c r="M2" s="359"/>
      <c r="N2" s="359"/>
    </row>
    <row r="3" spans="1:14" ht="15.75">
      <c r="A3" s="19"/>
      <c r="B3" s="19"/>
      <c r="C3" s="20" t="s">
        <v>264</v>
      </c>
      <c r="D3" s="19"/>
      <c r="E3" s="19"/>
      <c r="F3" s="19"/>
      <c r="G3" s="19"/>
      <c r="H3" s="19"/>
      <c r="I3" s="19"/>
      <c r="J3" s="19"/>
      <c r="K3" s="19"/>
      <c r="L3" s="19"/>
      <c r="M3" s="19"/>
      <c r="N3" s="19"/>
    </row>
    <row r="4" spans="2:13" ht="15" customHeight="1">
      <c r="B4" s="2"/>
      <c r="C4" s="2"/>
      <c r="D4" s="2"/>
      <c r="E4" s="2"/>
      <c r="F4" s="2"/>
      <c r="G4" s="2"/>
      <c r="H4" s="2"/>
      <c r="I4" s="2"/>
      <c r="J4" s="2"/>
      <c r="K4" s="2"/>
      <c r="L4" s="2"/>
      <c r="M4" s="2"/>
    </row>
    <row r="5" spans="2:13" ht="20.25" customHeight="1">
      <c r="B5" s="2"/>
      <c r="C5" s="3" t="s">
        <v>297</v>
      </c>
      <c r="D5" s="2"/>
      <c r="E5" s="2"/>
      <c r="F5" s="2"/>
      <c r="G5" s="2"/>
      <c r="H5" s="2"/>
      <c r="I5" s="2"/>
      <c r="J5" s="2"/>
      <c r="K5" s="2"/>
      <c r="L5" s="2"/>
      <c r="M5" s="2"/>
    </row>
    <row r="6" spans="2:13" ht="19.5" customHeight="1">
      <c r="B6" s="2"/>
      <c r="C6" s="2"/>
      <c r="D6" s="2"/>
      <c r="E6" s="2"/>
      <c r="F6" s="2"/>
      <c r="G6" s="2"/>
      <c r="H6" s="2"/>
      <c r="I6" s="2"/>
      <c r="J6" s="2"/>
      <c r="K6" s="2"/>
      <c r="L6" s="2"/>
      <c r="M6" s="2"/>
    </row>
    <row r="7" spans="2:13" ht="19.5" customHeight="1">
      <c r="B7" s="2"/>
      <c r="C7" s="399" t="str">
        <f>'Statistical Data'!B6</f>
        <v>1.  </v>
      </c>
      <c r="D7" s="400" t="str">
        <f>'Statistical Data'!C6</f>
        <v>FIXED TELEPHONE SERVICE</v>
      </c>
      <c r="E7" s="6"/>
      <c r="F7" s="2"/>
      <c r="G7" s="2"/>
      <c r="H7" s="2"/>
      <c r="I7" s="2"/>
      <c r="J7" s="2"/>
      <c r="K7" s="2"/>
      <c r="L7" s="2"/>
      <c r="M7" s="2"/>
    </row>
    <row r="8" spans="2:13" ht="19.5" customHeight="1">
      <c r="B8" s="2"/>
      <c r="C8" s="399" t="str">
        <f>'Statistical Data'!B8</f>
        <v>1.1 </v>
      </c>
      <c r="D8" s="400" t="str">
        <f>'Statistical Data'!C8</f>
        <v>Providers</v>
      </c>
      <c r="E8" s="2"/>
      <c r="F8" s="2"/>
      <c r="G8" s="2"/>
      <c r="H8" s="2"/>
      <c r="I8" s="2"/>
      <c r="J8" s="2"/>
      <c r="K8" s="2"/>
      <c r="L8" s="2"/>
      <c r="M8" s="2"/>
    </row>
    <row r="9" spans="2:13" ht="15" customHeight="1">
      <c r="B9" s="2"/>
      <c r="C9" s="401" t="str">
        <f>'Statistical Data'!B10</f>
        <v>Table I.1 </v>
      </c>
      <c r="D9" s="402" t="str">
        <f>'Statistical Data'!C10</f>
        <v>Number of active providers</v>
      </c>
      <c r="E9" s="5"/>
      <c r="F9" s="2"/>
      <c r="G9" s="2"/>
      <c r="H9" s="2"/>
      <c r="I9" s="2"/>
      <c r="J9" s="2"/>
      <c r="K9" s="2"/>
      <c r="L9" s="2"/>
      <c r="M9" s="2"/>
    </row>
    <row r="10" spans="2:13" ht="19.5" customHeight="1">
      <c r="B10" s="2"/>
      <c r="C10" s="399" t="str">
        <f>'Statistical Data'!B29</f>
        <v>1.2</v>
      </c>
      <c r="D10" s="400" t="str">
        <f>'Statistical Data'!C29</f>
        <v>Access Lines</v>
      </c>
      <c r="E10" s="2"/>
      <c r="F10" s="2"/>
      <c r="G10" s="2"/>
      <c r="H10" s="2"/>
      <c r="I10" s="2"/>
      <c r="J10" s="2"/>
      <c r="K10" s="2"/>
      <c r="L10" s="2"/>
      <c r="M10" s="2"/>
    </row>
    <row r="11" spans="2:13" ht="15" customHeight="1">
      <c r="B11" s="2"/>
      <c r="C11" s="401" t="str">
        <f>'Statistical Data'!B31</f>
        <v>Table I.2</v>
      </c>
      <c r="D11" s="402" t="str">
        <f>'Statistical Data'!C31</f>
        <v>Number of main lines</v>
      </c>
      <c r="E11" s="5"/>
      <c r="F11" s="2"/>
      <c r="G11" s="2"/>
      <c r="H11" s="2"/>
      <c r="I11" s="2"/>
      <c r="J11" s="2"/>
      <c r="K11" s="2"/>
      <c r="L11" s="2"/>
      <c r="M11" s="2"/>
    </row>
    <row r="12" spans="2:13" ht="15" customHeight="1">
      <c r="B12" s="2"/>
      <c r="C12" s="401" t="str">
        <f>'Statistical Data'!B56</f>
        <v>Table I.3</v>
      </c>
      <c r="D12" s="402" t="str">
        <f>'Statistical Data'!C56</f>
        <v>Public payphones</v>
      </c>
      <c r="E12" s="5"/>
      <c r="F12" s="2"/>
      <c r="G12" s="2"/>
      <c r="H12" s="2"/>
      <c r="I12" s="2"/>
      <c r="J12" s="2"/>
      <c r="K12" s="2"/>
      <c r="L12" s="2"/>
      <c r="M12" s="2"/>
    </row>
    <row r="13" spans="2:13" ht="15" customHeight="1">
      <c r="B13" s="2"/>
      <c r="C13" s="401" t="str">
        <f>'Statistical Data'!B72</f>
        <v>Table I.4</v>
      </c>
      <c r="D13" s="402" t="str">
        <f>'Statistical Data'!C72</f>
        <v>Access lines penetration rate</v>
      </c>
      <c r="E13" s="5"/>
      <c r="F13" s="5"/>
      <c r="G13" s="2"/>
      <c r="H13" s="2"/>
      <c r="I13" s="2"/>
      <c r="J13" s="2"/>
      <c r="K13" s="2"/>
      <c r="L13" s="2"/>
      <c r="M13" s="2"/>
    </row>
    <row r="14" spans="2:13" ht="15" customHeight="1">
      <c r="B14" s="2"/>
      <c r="C14" s="401" t="str">
        <f>'Statistical Data'!B84</f>
        <v>Table I.5 </v>
      </c>
      <c r="D14" s="402" t="str">
        <f>'Statistical Data'!C84</f>
        <v>Access lines penetration rate in the European Union</v>
      </c>
      <c r="E14" s="5"/>
      <c r="F14" s="5"/>
      <c r="G14" s="5"/>
      <c r="H14" s="5"/>
      <c r="I14" s="2"/>
      <c r="J14" s="2"/>
      <c r="K14" s="2"/>
      <c r="L14" s="2"/>
      <c r="M14" s="2"/>
    </row>
    <row r="15" spans="2:13" ht="19.5" customHeight="1">
      <c r="B15" s="2"/>
      <c r="C15" s="399" t="str">
        <f>'Statistical Data'!B123</f>
        <v>1.3</v>
      </c>
      <c r="D15" s="400" t="str">
        <f>'Statistical Data'!C123</f>
        <v>Subscribers</v>
      </c>
      <c r="E15" s="2"/>
      <c r="F15" s="2"/>
      <c r="G15" s="2"/>
      <c r="H15" s="2"/>
      <c r="I15" s="2"/>
      <c r="J15" s="2"/>
      <c r="K15" s="2"/>
      <c r="L15" s="2"/>
      <c r="M15" s="2"/>
    </row>
    <row r="16" spans="2:13" ht="15" customHeight="1">
      <c r="B16" s="2"/>
      <c r="C16" s="401" t="str">
        <f>'Statistical Data'!B125</f>
        <v>Table  I.6</v>
      </c>
      <c r="D16" s="402" t="str">
        <f>'Statistical Data'!C125</f>
        <v>Number of subscribers</v>
      </c>
      <c r="E16" s="5"/>
      <c r="F16" s="2"/>
      <c r="G16" s="2"/>
      <c r="H16" s="2"/>
      <c r="I16" s="2"/>
      <c r="J16" s="2"/>
      <c r="K16" s="2"/>
      <c r="L16" s="2"/>
      <c r="M16" s="2"/>
    </row>
    <row r="17" spans="2:13" ht="19.5" customHeight="1">
      <c r="B17" s="2"/>
      <c r="C17" s="399" t="str">
        <f>'Statistical Data'!B141</f>
        <v>1.4</v>
      </c>
      <c r="D17" s="400" t="str">
        <f>'Statistical Data'!C141</f>
        <v>Telephone Traffic</v>
      </c>
      <c r="E17" s="6"/>
      <c r="F17" s="2"/>
      <c r="G17" s="2"/>
      <c r="H17" s="2"/>
      <c r="I17" s="2"/>
      <c r="J17" s="2"/>
      <c r="K17" s="2"/>
      <c r="L17" s="2"/>
      <c r="M17" s="2"/>
    </row>
    <row r="18" spans="2:13" ht="15" customHeight="1">
      <c r="B18" s="2"/>
      <c r="C18" s="401" t="str">
        <f>'Statistical Data'!B143</f>
        <v>Table I.7</v>
      </c>
      <c r="D18" s="402" t="str">
        <f>'Statistical Data'!C143</f>
        <v>National telephone traffic</v>
      </c>
      <c r="E18" s="5"/>
      <c r="F18" s="2"/>
      <c r="G18" s="2"/>
      <c r="H18" s="2"/>
      <c r="I18" s="2"/>
      <c r="J18" s="2"/>
      <c r="K18" s="2"/>
      <c r="L18" s="2"/>
      <c r="M18" s="2"/>
    </row>
    <row r="19" spans="2:13" ht="19.5" customHeight="1">
      <c r="B19" s="2"/>
      <c r="C19" s="399" t="str">
        <f>'Statistical Data'!B168</f>
        <v>2.  </v>
      </c>
      <c r="D19" s="400" t="str">
        <f>'Statistical Data'!C168</f>
        <v>CELLULAR MOBILE SERVICE</v>
      </c>
      <c r="E19" s="6"/>
      <c r="F19" s="6"/>
      <c r="G19" s="2"/>
      <c r="H19" s="2"/>
      <c r="I19" s="2"/>
      <c r="J19" s="2"/>
      <c r="K19" s="2"/>
      <c r="L19" s="2"/>
      <c r="M19" s="2"/>
    </row>
    <row r="20" spans="2:13" ht="19.5" customHeight="1">
      <c r="B20" s="2"/>
      <c r="C20" s="399" t="str">
        <f>'Statistical Data'!B170</f>
        <v>2.1 </v>
      </c>
      <c r="D20" s="400" t="str">
        <f>'Statistical Data'!C170</f>
        <v>Providers</v>
      </c>
      <c r="E20" s="2"/>
      <c r="F20" s="2"/>
      <c r="G20" s="2"/>
      <c r="H20" s="2"/>
      <c r="I20" s="2"/>
      <c r="J20" s="2"/>
      <c r="K20" s="2"/>
      <c r="L20" s="2"/>
      <c r="M20" s="2"/>
    </row>
    <row r="21" spans="2:13" ht="15" customHeight="1">
      <c r="B21" s="2"/>
      <c r="C21" s="401" t="str">
        <f>'Statistical Data'!B172</f>
        <v>Table I.8</v>
      </c>
      <c r="D21" s="402" t="str">
        <f>'Statistical Data'!C172</f>
        <v>Number of service providers</v>
      </c>
      <c r="E21" s="5"/>
      <c r="F21" s="5"/>
      <c r="G21" s="2"/>
      <c r="H21" s="2"/>
      <c r="I21" s="2"/>
      <c r="J21" s="2"/>
      <c r="K21" s="2"/>
      <c r="L21" s="2"/>
      <c r="M21" s="2"/>
    </row>
    <row r="22" spans="2:13" ht="19.5" customHeight="1">
      <c r="B22" s="2"/>
      <c r="C22" s="399" t="str">
        <f>'Statistical Data'!B184</f>
        <v>2.2</v>
      </c>
      <c r="D22" s="400" t="str">
        <f>'Statistical Data'!C184</f>
        <v>Subscribers</v>
      </c>
      <c r="E22" s="2"/>
      <c r="F22" s="2"/>
      <c r="G22" s="2"/>
      <c r="H22" s="2"/>
      <c r="I22" s="2"/>
      <c r="J22" s="2"/>
      <c r="K22" s="2"/>
      <c r="L22" s="2"/>
      <c r="M22" s="2"/>
    </row>
    <row r="23" spans="2:13" ht="15" customHeight="1">
      <c r="B23" s="2"/>
      <c r="C23" s="401" t="str">
        <f>'Statistical Data'!B186</f>
        <v>Table I.9</v>
      </c>
      <c r="D23" s="402" t="str">
        <f>'Statistical Data'!C186</f>
        <v>Number of subscribers</v>
      </c>
      <c r="E23" s="5"/>
      <c r="F23" s="2"/>
      <c r="G23" s="2"/>
      <c r="H23" s="2"/>
      <c r="I23" s="2"/>
      <c r="J23" s="2"/>
      <c r="K23" s="2"/>
      <c r="L23" s="2"/>
      <c r="M23" s="2"/>
    </row>
    <row r="24" spans="2:13" ht="15" customHeight="1">
      <c r="B24" s="2"/>
      <c r="C24" s="401" t="str">
        <f>'Statistical Data'!B200</f>
        <v>Table I.10</v>
      </c>
      <c r="D24" s="402" t="str">
        <f>'Statistical Data'!C200</f>
        <v>Mobile service penetration rate</v>
      </c>
      <c r="E24" s="5"/>
      <c r="F24" s="5"/>
      <c r="G24" s="2"/>
      <c r="H24" s="2"/>
      <c r="I24" s="2"/>
      <c r="J24" s="2"/>
      <c r="K24" s="2"/>
      <c r="L24" s="2"/>
      <c r="M24" s="2"/>
    </row>
    <row r="25" spans="2:13" ht="19.5" customHeight="1">
      <c r="B25" s="2"/>
      <c r="C25" s="399" t="str">
        <f>'Statistical Data'!B212</f>
        <v>2.3</v>
      </c>
      <c r="D25" s="400" t="str">
        <f>'Statistical Data'!C212</f>
        <v>Mobile Traffic</v>
      </c>
      <c r="E25" s="2"/>
      <c r="F25" s="2"/>
      <c r="G25" s="2"/>
      <c r="H25" s="2"/>
      <c r="I25" s="2"/>
      <c r="J25" s="2"/>
      <c r="K25" s="2"/>
      <c r="L25" s="2"/>
      <c r="M25" s="2"/>
    </row>
    <row r="26" spans="2:13" ht="15" customHeight="1">
      <c r="B26" s="2"/>
      <c r="C26" s="401" t="str">
        <f>'Statistical Data'!B214</f>
        <v>Table I.11</v>
      </c>
      <c r="D26" s="402" t="str">
        <f>'Statistical Data'!C214</f>
        <v>Outgoing mobile traffic</v>
      </c>
      <c r="E26" s="5"/>
      <c r="F26" s="2"/>
      <c r="G26" s="2"/>
      <c r="H26" s="2"/>
      <c r="I26" s="2"/>
      <c r="J26" s="2"/>
      <c r="K26" s="2"/>
      <c r="L26" s="2"/>
      <c r="M26" s="2"/>
    </row>
    <row r="27" spans="2:13" ht="15" customHeight="1">
      <c r="B27" s="2"/>
      <c r="C27" s="401" t="str">
        <f>'Statistical Data'!B238</f>
        <v>Table I.12</v>
      </c>
      <c r="D27" s="402" t="str">
        <f>'Statistical Data'!C238</f>
        <v>Incoming mobile traffic</v>
      </c>
      <c r="E27" s="5"/>
      <c r="F27" s="2"/>
      <c r="G27" s="2"/>
      <c r="H27" s="2"/>
      <c r="I27" s="2"/>
      <c r="J27" s="2"/>
      <c r="K27" s="2"/>
      <c r="L27" s="2"/>
      <c r="M27" s="2"/>
    </row>
    <row r="28" spans="2:13" ht="15" customHeight="1">
      <c r="B28" s="2"/>
      <c r="C28" s="401" t="str">
        <f>'Statistical Data'!B262</f>
        <v>Table I.13</v>
      </c>
      <c r="D28" s="402" t="str">
        <f>'Statistical Data'!C262</f>
        <v>SMS traffic</v>
      </c>
      <c r="E28" s="2"/>
      <c r="F28" s="2"/>
      <c r="G28" s="2"/>
      <c r="H28" s="2"/>
      <c r="I28" s="2"/>
      <c r="J28" s="2"/>
      <c r="K28" s="2"/>
      <c r="L28" s="2"/>
      <c r="M28" s="2"/>
    </row>
    <row r="29" spans="2:13" ht="19.5" customHeight="1">
      <c r="B29" s="2"/>
      <c r="C29" s="399" t="str">
        <f>'Statistical Data'!B276</f>
        <v>3.  </v>
      </c>
      <c r="D29" s="400" t="str">
        <f>'Statistical Data'!C276</f>
        <v>CABLE NETWORKS AND DTH SUBSCRIPTION TELEVISION SERVICE</v>
      </c>
      <c r="E29" s="6"/>
      <c r="F29" s="6"/>
      <c r="G29" s="6"/>
      <c r="H29" s="6"/>
      <c r="I29" s="6"/>
      <c r="J29" s="2"/>
      <c r="K29" s="2"/>
      <c r="L29" s="2"/>
      <c r="M29" s="2"/>
    </row>
    <row r="30" spans="2:13" ht="15" customHeight="1">
      <c r="B30" s="2"/>
      <c r="C30" s="401" t="str">
        <f>'Statistical Data'!B278</f>
        <v>Table I.14</v>
      </c>
      <c r="D30" s="402" t="str">
        <f>'Statistical Data'!C278</f>
        <v>Number of cabled households (of all operators), total and by regions (NUTS II)</v>
      </c>
      <c r="E30" s="5"/>
      <c r="F30" s="5"/>
      <c r="G30" s="5"/>
      <c r="H30" s="5"/>
      <c r="I30" s="5"/>
      <c r="J30" s="5"/>
      <c r="K30" s="2"/>
      <c r="L30" s="2"/>
      <c r="M30" s="2"/>
    </row>
    <row r="31" spans="2:13" ht="15" customHeight="1">
      <c r="B31" s="2"/>
      <c r="C31" s="401" t="str">
        <f>'Statistical Data'!B300</f>
        <v>Table I.15</v>
      </c>
      <c r="D31" s="402" t="str">
        <f>'Statistical Data'!C300</f>
        <v>Number of cable TV and direct to home (DTH) subscribers, total and by regions (NUTS II)</v>
      </c>
      <c r="E31" s="5"/>
      <c r="F31" s="5"/>
      <c r="G31" s="5"/>
      <c r="H31" s="5"/>
      <c r="I31" s="5"/>
      <c r="J31" s="5"/>
      <c r="K31" s="5"/>
      <c r="L31" s="2"/>
      <c r="M31" s="2"/>
    </row>
    <row r="32" spans="2:13" ht="15" customHeight="1">
      <c r="B32" s="2"/>
      <c r="C32" s="401" t="str">
        <f>'Statistical Data'!B330</f>
        <v>Table I.16</v>
      </c>
      <c r="D32" s="402" t="str">
        <f>'Statistical Data'!C330</f>
        <v>Cable networks penetration rate</v>
      </c>
      <c r="E32" s="5"/>
      <c r="F32" s="5"/>
      <c r="G32" s="2"/>
      <c r="H32" s="2"/>
      <c r="I32" s="2"/>
      <c r="J32" s="2"/>
      <c r="K32" s="2"/>
      <c r="L32" s="2"/>
      <c r="M32" s="2"/>
    </row>
    <row r="33" spans="2:13" ht="19.5" customHeight="1">
      <c r="B33" s="2"/>
      <c r="C33" s="399" t="str">
        <f>'Statistical Data'!B344</f>
        <v>4.  </v>
      </c>
      <c r="D33" s="400" t="str">
        <f>'Statistical Data'!C344</f>
        <v>INTERNET ACCESS SERVICE</v>
      </c>
      <c r="E33" s="6"/>
      <c r="F33" s="6"/>
      <c r="G33" s="2"/>
      <c r="H33" s="2"/>
      <c r="I33" s="2"/>
      <c r="J33" s="2"/>
      <c r="K33" s="2"/>
      <c r="L33" s="2"/>
      <c r="M33" s="2"/>
    </row>
    <row r="34" spans="2:13" ht="19.5" customHeight="1">
      <c r="B34" s="2"/>
      <c r="C34" s="399" t="str">
        <f>'Statistical Data'!B346</f>
        <v>4.1</v>
      </c>
      <c r="D34" s="400" t="str">
        <f>'Statistical Data'!C346</f>
        <v>Providers</v>
      </c>
      <c r="E34" s="2"/>
      <c r="F34" s="2"/>
      <c r="G34" s="2"/>
      <c r="H34" s="2"/>
      <c r="I34" s="2"/>
      <c r="J34" s="2"/>
      <c r="K34" s="2"/>
      <c r="L34" s="2"/>
      <c r="M34" s="2"/>
    </row>
    <row r="35" spans="2:13" ht="15" customHeight="1">
      <c r="B35" s="2"/>
      <c r="C35" s="401" t="str">
        <f>'Statistical Data'!B348</f>
        <v>Table I.17</v>
      </c>
      <c r="D35" s="402" t="str">
        <f>'Statistical Data'!C348</f>
        <v>Number of active Internet service providers</v>
      </c>
      <c r="E35" s="5"/>
      <c r="F35" s="5"/>
      <c r="G35" s="5"/>
      <c r="H35" s="2"/>
      <c r="I35" s="2"/>
      <c r="J35" s="2"/>
      <c r="K35" s="2"/>
      <c r="L35" s="2"/>
      <c r="M35" s="2"/>
    </row>
    <row r="36" spans="2:13" ht="19.5" customHeight="1">
      <c r="B36" s="2"/>
      <c r="C36" s="399" t="str">
        <f>'Statistical Data'!B362</f>
        <v>4.2</v>
      </c>
      <c r="D36" s="400" t="str">
        <f>'Statistical Data'!C362</f>
        <v>Subscribers</v>
      </c>
      <c r="E36" s="2"/>
      <c r="F36" s="2"/>
      <c r="G36" s="2"/>
      <c r="H36" s="2"/>
      <c r="I36" s="2"/>
      <c r="J36" s="2"/>
      <c r="K36" s="2"/>
      <c r="L36" s="2"/>
      <c r="M36" s="2"/>
    </row>
    <row r="37" spans="2:13" ht="15" customHeight="1">
      <c r="B37" s="2"/>
      <c r="C37" s="401" t="str">
        <f>'Statistical Data'!B364</f>
        <v>Table I.18</v>
      </c>
      <c r="D37" s="402" t="str">
        <f>'Statistical Data'!C364</f>
        <v>Number of Internet access subscribers</v>
      </c>
      <c r="E37" s="5"/>
      <c r="F37" s="5"/>
      <c r="G37" s="2"/>
      <c r="H37" s="2"/>
      <c r="I37" s="2"/>
      <c r="J37" s="2"/>
      <c r="K37" s="2"/>
      <c r="L37" s="2"/>
      <c r="M37" s="2"/>
    </row>
    <row r="38" spans="2:13" ht="15" customHeight="1">
      <c r="B38" s="2"/>
      <c r="C38" s="401" t="str">
        <f>'Statistical Data'!B394</f>
        <v>Table I.19</v>
      </c>
      <c r="D38" s="402" t="str">
        <f>'Statistical Data'!C394</f>
        <v>Broadband penetration rate</v>
      </c>
      <c r="E38" s="5"/>
      <c r="F38" s="5"/>
      <c r="G38" s="2"/>
      <c r="H38" s="2"/>
      <c r="I38" s="2"/>
      <c r="J38" s="2"/>
      <c r="K38" s="2"/>
      <c r="L38" s="2"/>
      <c r="M38" s="2"/>
    </row>
    <row r="39" spans="2:13" ht="15" customHeight="1">
      <c r="B39" s="2"/>
      <c r="C39" s="401" t="str">
        <f>'Statistical Data'!B406</f>
        <v>Table I.20</v>
      </c>
      <c r="D39" s="402" t="str">
        <f>'Statistical Data'!C406</f>
        <v>Broadband penetration rate in the European Union and OECD</v>
      </c>
      <c r="E39" s="5"/>
      <c r="F39" s="5"/>
      <c r="G39" s="5"/>
      <c r="H39" s="5"/>
      <c r="I39" s="2"/>
      <c r="J39" s="2"/>
      <c r="K39" s="2"/>
      <c r="L39" s="2"/>
      <c r="M39" s="2"/>
    </row>
    <row r="40" spans="2:13" ht="15" customHeight="1">
      <c r="B40" s="2"/>
      <c r="C40" s="401" t="str">
        <f>'Statistical Data'!B441</f>
        <v>Table I.21</v>
      </c>
      <c r="D40" s="402" t="str">
        <f>'Statistical Data'!C441</f>
        <v>Number of mobile broadband Internet access subscribers</v>
      </c>
      <c r="E40" s="5"/>
      <c r="F40" s="5"/>
      <c r="G40" s="5"/>
      <c r="H40" s="5"/>
      <c r="I40" s="2"/>
      <c r="J40" s="2"/>
      <c r="K40" s="2"/>
      <c r="L40" s="2"/>
      <c r="M40" s="2"/>
    </row>
    <row r="41" spans="2:13" ht="15" customHeight="1">
      <c r="B41" s="2"/>
      <c r="C41" s="401" t="str">
        <f>'Statistical Data'!B458</f>
        <v>Table I.22</v>
      </c>
      <c r="D41" s="402" t="str">
        <f>'Statistical Data'!C458</f>
        <v>Mobile broadband penetration rate</v>
      </c>
      <c r="E41" s="5"/>
      <c r="F41" s="5"/>
      <c r="G41" s="5"/>
      <c r="H41" s="5"/>
      <c r="I41" s="2"/>
      <c r="J41" s="2"/>
      <c r="K41" s="2"/>
      <c r="L41" s="2"/>
      <c r="M41" s="2"/>
    </row>
    <row r="42" spans="2:13" ht="15" customHeight="1">
      <c r="B42" s="2"/>
      <c r="C42" s="401"/>
      <c r="D42" s="402"/>
      <c r="E42" s="5"/>
      <c r="F42" s="5"/>
      <c r="G42" s="5"/>
      <c r="H42" s="5"/>
      <c r="I42" s="2"/>
      <c r="J42" s="2"/>
      <c r="K42" s="2"/>
      <c r="L42" s="2"/>
      <c r="M42" s="2"/>
    </row>
    <row r="43" spans="2:13" ht="15" customHeight="1">
      <c r="B43" s="2"/>
      <c r="C43" s="400" t="str">
        <f>'Methodological Notes | Acronyms'!C4</f>
        <v> METHODOLOGICAL NOTES</v>
      </c>
      <c r="D43" s="402"/>
      <c r="E43" s="5"/>
      <c r="F43" s="5"/>
      <c r="G43" s="5"/>
      <c r="H43" s="5"/>
      <c r="I43" s="2"/>
      <c r="J43" s="2"/>
      <c r="K43" s="2"/>
      <c r="L43" s="2"/>
      <c r="M43" s="2"/>
    </row>
    <row r="44" spans="2:13" ht="15" customHeight="1">
      <c r="B44" s="2"/>
      <c r="C44" s="400" t="str">
        <f>'Methodological Notes | Acronyms'!C27</f>
        <v> ACRONYMS AND SIGNS</v>
      </c>
      <c r="D44" s="402"/>
      <c r="E44" s="5"/>
      <c r="F44" s="5"/>
      <c r="G44" s="5"/>
      <c r="H44" s="5"/>
      <c r="I44" s="2"/>
      <c r="J44" s="2"/>
      <c r="K44" s="2"/>
      <c r="L44" s="2"/>
      <c r="M44" s="2"/>
    </row>
    <row r="45" spans="2:13" ht="12.75">
      <c r="B45" s="2"/>
      <c r="C45" s="2"/>
      <c r="D45" s="2"/>
      <c r="E45" s="2"/>
      <c r="F45" s="2"/>
      <c r="G45" s="2"/>
      <c r="H45" s="2"/>
      <c r="I45" s="2"/>
      <c r="J45" s="2"/>
      <c r="K45" s="2"/>
      <c r="L45" s="2"/>
      <c r="M45" s="2"/>
    </row>
    <row r="46" spans="4:5" ht="12.75">
      <c r="D46" s="2"/>
      <c r="E46" s="2"/>
    </row>
    <row r="47" spans="4:5" ht="12.75">
      <c r="D47" s="2"/>
      <c r="E47" s="2"/>
    </row>
    <row r="48" spans="4:5" ht="12.75">
      <c r="D48" s="2"/>
      <c r="E48" s="2"/>
    </row>
    <row r="49" spans="4:5" ht="12.75">
      <c r="D49" s="2"/>
      <c r="E49" s="2"/>
    </row>
    <row r="50" spans="4:5" ht="12.75">
      <c r="D50" s="2"/>
      <c r="E50" s="2"/>
    </row>
    <row r="51" spans="4:5" ht="12.75">
      <c r="D51" s="2"/>
      <c r="E51" s="2"/>
    </row>
    <row r="52" spans="4:5" ht="12.75">
      <c r="D52" s="2"/>
      <c r="E52" s="2"/>
    </row>
  </sheetData>
  <sheetProtection password="E696" sheet="1" objects="1" scenarios="1"/>
  <hyperlinks>
    <hyperlink ref="D7:E7" location="UK_SC1" display="UK_SC1"/>
    <hyperlink ref="D8" location="UK_SC1.1" display="UK_SC1.1"/>
    <hyperlink ref="D9:E9" location="UK_1" display="UK_1"/>
    <hyperlink ref="D10" location="UK_SC1.2" display="UK_SC1.2"/>
    <hyperlink ref="D11:E11" location="UK_2" display="UK_2"/>
    <hyperlink ref="D12:E12" location="UK_3" display="UK_3"/>
    <hyperlink ref="D13:F13" location="UK_4" display="UK_4"/>
    <hyperlink ref="D14:H14" location="UK_5" display="UK_5"/>
    <hyperlink ref="D15" location="UK_SC1.3" display="UK_SC1.3"/>
    <hyperlink ref="D16:E16" location="UK_6" display="UK_6"/>
    <hyperlink ref="D17:E17" location="UK_SC1.4" display="UK_SC1.4"/>
    <hyperlink ref="D18:E18" location="UK_7" display="UK_7"/>
    <hyperlink ref="D19:F19" location="UKSC2" display="UKSC2"/>
    <hyperlink ref="D20" location="UK_SC2.1" display="UK_SC2.1"/>
    <hyperlink ref="D21:F21" location="UK_8" display="UK_8"/>
    <hyperlink ref="D22" location="UK_SC2.2" display="UK_SC2.2"/>
    <hyperlink ref="D23:E23" location="UK_9" display="UK_9"/>
    <hyperlink ref="D24:F24" location="UK_10" display="UK_10"/>
    <hyperlink ref="D25" location="UK_2.3" display="UK_2.3"/>
    <hyperlink ref="D26:E26" location="UK_11" display="UK_11"/>
    <hyperlink ref="D27:E27" location="UK_12" display="UK_12"/>
    <hyperlink ref="D28" location="UK_13" display="UK_13"/>
    <hyperlink ref="D29:I29" location="UK_SC3" display="UK_SC3"/>
    <hyperlink ref="D30:J30" location="UK_14" display="UK_14"/>
    <hyperlink ref="D31:K31" location="UK_15" display="UK_15"/>
    <hyperlink ref="D32:F32" location="UK_16" display="UK_16"/>
    <hyperlink ref="D33:F33" location="UK_SC4" display="UK_SC4"/>
    <hyperlink ref="D34" location="UK_SC4.1" display="UK_SC4.1"/>
    <hyperlink ref="D35:G35" location="UK_17" display="UK_17"/>
    <hyperlink ref="D36" location="UK_SC4.2" display="UK_SC4.2"/>
    <hyperlink ref="D37:F37" location="UK_18" display="UK_18"/>
    <hyperlink ref="D38:F38" location="UK_19" display="UK_19"/>
    <hyperlink ref="D39:H39" location="UK_20" display="UK_20"/>
    <hyperlink ref="C43:D43" location="UK_MN" display="UK_MN"/>
    <hyperlink ref="C44:D44" location="UK_SIG" display="UK_SIG"/>
    <hyperlink ref="D40:H40" location="UK_21" display="UK_21"/>
    <hyperlink ref="D41:F41" location="UK_22" display="UK_22"/>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7"/>
  </sheetPr>
  <dimension ref="A2:T469"/>
  <sheetViews>
    <sheetView showGridLines="0" showRowColHeaders="0" zoomScaleSheetLayoutView="100" workbookViewId="0" topLeftCell="A1">
      <selection activeCell="A1" sqref="A1"/>
    </sheetView>
  </sheetViews>
  <sheetFormatPr defaultColWidth="9.140625" defaultRowHeight="12" customHeight="1"/>
  <cols>
    <col min="1" max="1" width="6.421875" style="22" customWidth="1"/>
    <col min="2" max="2" width="12.7109375" style="26" customWidth="1"/>
    <col min="3" max="3" width="9.421875" style="22" customWidth="1"/>
    <col min="4" max="4" width="14.140625" style="22" customWidth="1"/>
    <col min="5" max="5" width="12.00390625" style="22" customWidth="1"/>
    <col min="6" max="6" width="10.421875" style="22" bestFit="1" customWidth="1"/>
    <col min="7" max="12" width="11.28125" style="22" customWidth="1"/>
    <col min="13" max="13" width="10.28125" style="22" customWidth="1"/>
    <col min="14" max="16384" width="8.8515625" style="22" customWidth="1"/>
  </cols>
  <sheetData>
    <row r="2" spans="2:13" ht="12" customHeight="1">
      <c r="B2" s="21"/>
      <c r="C2" s="15"/>
      <c r="D2" s="15"/>
      <c r="E2" s="15"/>
      <c r="F2" s="15"/>
      <c r="G2" s="15"/>
      <c r="H2" s="15"/>
      <c r="I2" s="15"/>
      <c r="J2" s="15"/>
      <c r="K2" s="15"/>
      <c r="L2" s="15"/>
      <c r="M2" s="15"/>
    </row>
    <row r="3" spans="2:13" ht="16.5" customHeight="1">
      <c r="B3" s="23" t="s">
        <v>264</v>
      </c>
      <c r="C3" s="15"/>
      <c r="D3" s="15"/>
      <c r="E3" s="15"/>
      <c r="F3" s="15"/>
      <c r="G3" s="21"/>
      <c r="H3" s="15"/>
      <c r="I3" s="15"/>
      <c r="J3" s="15"/>
      <c r="K3" s="24"/>
      <c r="L3" s="15"/>
      <c r="M3" s="15"/>
    </row>
    <row r="4" spans="2:13" ht="15">
      <c r="B4" s="23"/>
      <c r="C4" s="15"/>
      <c r="D4" s="15"/>
      <c r="E4" s="15"/>
      <c r="F4" s="15"/>
      <c r="G4" s="21"/>
      <c r="H4" s="15"/>
      <c r="I4" s="15"/>
      <c r="J4" s="15"/>
      <c r="K4" s="24"/>
      <c r="L4" s="15"/>
      <c r="M4" s="15"/>
    </row>
    <row r="5" spans="2:13" ht="12" customHeight="1">
      <c r="B5" s="21"/>
      <c r="C5" s="15"/>
      <c r="D5" s="15"/>
      <c r="E5" s="15"/>
      <c r="F5" s="15"/>
      <c r="G5" s="15"/>
      <c r="H5" s="15"/>
      <c r="I5" s="15"/>
      <c r="J5" s="15"/>
      <c r="K5" s="25"/>
      <c r="L5" s="21"/>
      <c r="M5" s="21"/>
    </row>
    <row r="6" spans="2:14" ht="12" customHeight="1">
      <c r="B6" s="133" t="s">
        <v>16</v>
      </c>
      <c r="C6" s="135" t="s">
        <v>139</v>
      </c>
      <c r="D6" s="172"/>
      <c r="E6" s="172"/>
      <c r="F6" s="172"/>
      <c r="G6" s="172"/>
      <c r="H6" s="172"/>
      <c r="I6" s="172"/>
      <c r="J6" s="172"/>
      <c r="K6" s="172"/>
      <c r="L6" s="172"/>
      <c r="M6" s="21"/>
      <c r="N6" s="26"/>
    </row>
    <row r="7" spans="2:13" ht="12" customHeight="1">
      <c r="B7" s="21"/>
      <c r="C7" s="15"/>
      <c r="D7" s="15"/>
      <c r="E7" s="15"/>
      <c r="F7" s="15"/>
      <c r="G7" s="15"/>
      <c r="H7" s="15"/>
      <c r="I7" s="15"/>
      <c r="J7" s="15"/>
      <c r="K7" s="15"/>
      <c r="L7" s="15"/>
      <c r="M7" s="15"/>
    </row>
    <row r="8" spans="2:14" ht="12" customHeight="1">
      <c r="B8" s="133" t="s">
        <v>17</v>
      </c>
      <c r="C8" s="135" t="s">
        <v>140</v>
      </c>
      <c r="D8" s="172"/>
      <c r="E8" s="172"/>
      <c r="F8" s="172"/>
      <c r="G8" s="172"/>
      <c r="H8" s="21"/>
      <c r="I8" s="21"/>
      <c r="J8" s="21"/>
      <c r="K8" s="21"/>
      <c r="L8" s="21"/>
      <c r="M8" s="21"/>
      <c r="N8" s="26"/>
    </row>
    <row r="9" spans="2:13" ht="12" customHeight="1">
      <c r="B9" s="21"/>
      <c r="C9" s="15"/>
      <c r="D9" s="15"/>
      <c r="E9" s="15"/>
      <c r="F9" s="15"/>
      <c r="G9" s="15"/>
      <c r="H9" s="15"/>
      <c r="I9" s="15"/>
      <c r="J9" s="15"/>
      <c r="K9" s="15"/>
      <c r="L9" s="15"/>
      <c r="M9" s="15"/>
    </row>
    <row r="10" spans="2:13" ht="12" customHeight="1">
      <c r="B10" s="96" t="s">
        <v>141</v>
      </c>
      <c r="C10" s="98" t="s">
        <v>142</v>
      </c>
      <c r="D10" s="27"/>
      <c r="E10" s="27"/>
      <c r="F10" s="27"/>
      <c r="G10" s="15"/>
      <c r="H10" s="15"/>
      <c r="I10" s="15"/>
      <c r="J10" s="15"/>
      <c r="K10" s="15"/>
      <c r="L10" s="15"/>
      <c r="M10" s="15"/>
    </row>
    <row r="11" spans="2:13" ht="12" customHeight="1">
      <c r="B11" s="21"/>
      <c r="C11" s="28" t="s">
        <v>301</v>
      </c>
      <c r="D11" s="21"/>
      <c r="E11" s="15"/>
      <c r="F11" s="15"/>
      <c r="G11" s="15"/>
      <c r="H11" s="15"/>
      <c r="I11" s="15"/>
      <c r="J11" s="15"/>
      <c r="K11" s="15"/>
      <c r="L11" s="15"/>
      <c r="M11" s="15"/>
    </row>
    <row r="12" spans="2:13" ht="12" customHeight="1">
      <c r="B12" s="21"/>
      <c r="C12" s="15"/>
      <c r="D12" s="15"/>
      <c r="E12" s="15"/>
      <c r="F12" s="15"/>
      <c r="G12" s="15"/>
      <c r="H12" s="15"/>
      <c r="I12" s="15"/>
      <c r="J12" s="15"/>
      <c r="K12" s="15"/>
      <c r="L12" s="15"/>
      <c r="M12" s="15"/>
    </row>
    <row r="13" spans="2:13" ht="12" customHeight="1">
      <c r="B13" s="21"/>
      <c r="C13" s="367"/>
      <c r="D13" s="368"/>
      <c r="E13" s="368"/>
      <c r="F13" s="368"/>
      <c r="G13" s="369">
        <v>2001</v>
      </c>
      <c r="H13" s="369">
        <v>2002</v>
      </c>
      <c r="I13" s="369">
        <v>2003</v>
      </c>
      <c r="J13" s="369">
        <v>2004</v>
      </c>
      <c r="K13" s="369">
        <v>2005</v>
      </c>
      <c r="L13" s="369">
        <v>2006</v>
      </c>
      <c r="M13" s="370" t="s">
        <v>300</v>
      </c>
    </row>
    <row r="14" spans="2:13" ht="12" customHeight="1">
      <c r="B14" s="21"/>
      <c r="C14" s="29"/>
      <c r="D14" s="30"/>
      <c r="E14" s="30"/>
      <c r="F14" s="30"/>
      <c r="G14" s="31"/>
      <c r="H14" s="31"/>
      <c r="I14" s="31"/>
      <c r="J14" s="31"/>
      <c r="K14" s="31"/>
      <c r="L14" s="31"/>
      <c r="M14" s="32"/>
    </row>
    <row r="15" spans="2:13" ht="12" customHeight="1">
      <c r="B15" s="21"/>
      <c r="C15" s="33" t="s">
        <v>143</v>
      </c>
      <c r="D15" s="34"/>
      <c r="E15" s="34"/>
      <c r="F15" s="34"/>
      <c r="G15" s="35">
        <v>24</v>
      </c>
      <c r="H15" s="35">
        <v>27</v>
      </c>
      <c r="I15" s="35">
        <v>26</v>
      </c>
      <c r="J15" s="35">
        <v>21</v>
      </c>
      <c r="K15" s="35">
        <v>22</v>
      </c>
      <c r="L15" s="35">
        <v>22</v>
      </c>
      <c r="M15" s="36">
        <v>25</v>
      </c>
    </row>
    <row r="16" spans="2:13" ht="12" customHeight="1">
      <c r="B16" s="21"/>
      <c r="C16" s="37"/>
      <c r="D16" s="38"/>
      <c r="E16" s="38"/>
      <c r="F16" s="38"/>
      <c r="G16" s="39"/>
      <c r="H16" s="39"/>
      <c r="I16" s="39"/>
      <c r="J16" s="39"/>
      <c r="K16" s="39"/>
      <c r="L16" s="39"/>
      <c r="M16" s="40"/>
    </row>
    <row r="17" spans="2:13" ht="12" customHeight="1">
      <c r="B17" s="21"/>
      <c r="C17" s="33" t="s">
        <v>142</v>
      </c>
      <c r="D17" s="34"/>
      <c r="E17" s="34"/>
      <c r="F17" s="34"/>
      <c r="G17" s="35">
        <v>14</v>
      </c>
      <c r="H17" s="35">
        <v>13</v>
      </c>
      <c r="I17" s="35">
        <v>12</v>
      </c>
      <c r="J17" s="35">
        <v>12</v>
      </c>
      <c r="K17" s="35">
        <v>14</v>
      </c>
      <c r="L17" s="35">
        <v>13</v>
      </c>
      <c r="M17" s="36">
        <v>13</v>
      </c>
    </row>
    <row r="18" spans="2:13" s="44" customFormat="1" ht="12" customHeight="1">
      <c r="B18" s="41"/>
      <c r="C18" s="42" t="s">
        <v>144</v>
      </c>
      <c r="D18" s="43"/>
      <c r="E18" s="43"/>
      <c r="F18" s="43"/>
      <c r="G18" s="39">
        <v>2</v>
      </c>
      <c r="H18" s="39">
        <v>3</v>
      </c>
      <c r="I18" s="39">
        <v>2</v>
      </c>
      <c r="J18" s="39">
        <v>2</v>
      </c>
      <c r="K18" s="39">
        <v>1</v>
      </c>
      <c r="L18" s="39">
        <v>2</v>
      </c>
      <c r="M18" s="40">
        <v>2</v>
      </c>
    </row>
    <row r="19" spans="2:13" ht="12" customHeight="1">
      <c r="B19" s="21"/>
      <c r="C19" s="42" t="s">
        <v>145</v>
      </c>
      <c r="D19" s="43"/>
      <c r="E19" s="43"/>
      <c r="F19" s="43"/>
      <c r="G19" s="39">
        <v>4</v>
      </c>
      <c r="H19" s="39">
        <v>3</v>
      </c>
      <c r="I19" s="39">
        <v>3</v>
      </c>
      <c r="J19" s="39">
        <v>3</v>
      </c>
      <c r="K19" s="39">
        <v>3</v>
      </c>
      <c r="L19" s="39">
        <v>2</v>
      </c>
      <c r="M19" s="45" t="s">
        <v>66</v>
      </c>
    </row>
    <row r="20" spans="2:13" s="44" customFormat="1" ht="12" customHeight="1">
      <c r="B20" s="41"/>
      <c r="C20" s="431" t="s">
        <v>146</v>
      </c>
      <c r="D20" s="432"/>
      <c r="E20" s="432"/>
      <c r="F20" s="432"/>
      <c r="G20" s="39">
        <v>8</v>
      </c>
      <c r="H20" s="39">
        <v>7</v>
      </c>
      <c r="I20" s="39">
        <v>7</v>
      </c>
      <c r="J20" s="39">
        <v>7</v>
      </c>
      <c r="K20" s="39">
        <v>10</v>
      </c>
      <c r="L20" s="39">
        <v>9</v>
      </c>
      <c r="M20" s="40">
        <v>11</v>
      </c>
    </row>
    <row r="21" spans="2:13" ht="12" customHeight="1">
      <c r="B21" s="21"/>
      <c r="C21" s="46"/>
      <c r="D21" s="47"/>
      <c r="E21" s="47"/>
      <c r="F21" s="47"/>
      <c r="G21" s="48"/>
      <c r="H21" s="48"/>
      <c r="I21" s="48"/>
      <c r="J21" s="48"/>
      <c r="K21" s="48"/>
      <c r="L21" s="48"/>
      <c r="M21" s="49"/>
    </row>
    <row r="22" spans="2:13" ht="6" customHeight="1">
      <c r="B22" s="21"/>
      <c r="C22" s="30"/>
      <c r="D22" s="30"/>
      <c r="E22" s="30"/>
      <c r="F22" s="30"/>
      <c r="G22" s="31"/>
      <c r="H22" s="31"/>
      <c r="I22" s="31"/>
      <c r="J22" s="31"/>
      <c r="K22" s="31"/>
      <c r="L22" s="31"/>
      <c r="M22" s="15"/>
    </row>
    <row r="23" spans="2:13" ht="12" customHeight="1">
      <c r="B23" s="21"/>
      <c r="C23" s="50" t="s">
        <v>328</v>
      </c>
      <c r="D23" s="15"/>
      <c r="E23" s="15"/>
      <c r="F23" s="15"/>
      <c r="G23" s="15"/>
      <c r="H23" s="15"/>
      <c r="I23" s="15"/>
      <c r="J23" s="15"/>
      <c r="K23" s="15"/>
      <c r="L23" s="15"/>
      <c r="M23" s="15"/>
    </row>
    <row r="24" spans="2:13" ht="5.25" customHeight="1">
      <c r="B24" s="21"/>
      <c r="C24" s="241"/>
      <c r="D24" s="15"/>
      <c r="E24" s="15"/>
      <c r="F24" s="15"/>
      <c r="G24" s="15"/>
      <c r="H24" s="15"/>
      <c r="I24" s="15"/>
      <c r="J24" s="15"/>
      <c r="K24" s="15"/>
      <c r="L24" s="15"/>
      <c r="M24" s="15"/>
    </row>
    <row r="25" spans="2:13" ht="12" customHeight="1">
      <c r="B25" s="21"/>
      <c r="C25" s="50" t="s">
        <v>147</v>
      </c>
      <c r="D25" s="15"/>
      <c r="E25" s="15"/>
      <c r="F25" s="15"/>
      <c r="G25" s="15"/>
      <c r="H25" s="15"/>
      <c r="I25" s="15"/>
      <c r="J25" s="15"/>
      <c r="K25" s="15"/>
      <c r="L25" s="15"/>
      <c r="M25" s="15"/>
    </row>
    <row r="26" spans="2:13" ht="12" customHeight="1">
      <c r="B26" s="21"/>
      <c r="C26" s="50"/>
      <c r="D26" s="15"/>
      <c r="E26" s="15"/>
      <c r="F26" s="15"/>
      <c r="G26" s="15"/>
      <c r="H26" s="15"/>
      <c r="I26" s="15"/>
      <c r="J26" s="15"/>
      <c r="K26" s="15"/>
      <c r="L26" s="15"/>
      <c r="M26" s="15"/>
    </row>
    <row r="27" spans="2:13" ht="12" customHeight="1">
      <c r="B27" s="21"/>
      <c r="C27" s="50"/>
      <c r="D27" s="15"/>
      <c r="E27" s="15"/>
      <c r="F27" s="15"/>
      <c r="G27" s="15"/>
      <c r="H27" s="15"/>
      <c r="I27" s="15"/>
      <c r="J27" s="15"/>
      <c r="K27" s="15"/>
      <c r="L27" s="15"/>
      <c r="M27" s="15"/>
    </row>
    <row r="28" spans="2:13" ht="12" customHeight="1">
      <c r="B28" s="21"/>
      <c r="C28" s="52"/>
      <c r="D28" s="15"/>
      <c r="E28" s="15"/>
      <c r="F28" s="15"/>
      <c r="G28" s="15"/>
      <c r="H28" s="15"/>
      <c r="I28" s="15"/>
      <c r="J28" s="15"/>
      <c r="K28" s="15"/>
      <c r="L28" s="15"/>
      <c r="M28" s="15"/>
    </row>
    <row r="29" spans="2:14" ht="12" customHeight="1">
      <c r="B29" s="133" t="s">
        <v>73</v>
      </c>
      <c r="C29" s="135" t="s">
        <v>148</v>
      </c>
      <c r="D29" s="135"/>
      <c r="E29" s="136"/>
      <c r="F29" s="136"/>
      <c r="G29" s="136"/>
      <c r="H29" s="53"/>
      <c r="I29" s="21"/>
      <c r="J29" s="21"/>
      <c r="K29" s="21"/>
      <c r="L29" s="21"/>
      <c r="M29" s="21"/>
      <c r="N29" s="26"/>
    </row>
    <row r="30" spans="2:13" ht="12" customHeight="1">
      <c r="B30" s="21"/>
      <c r="C30" s="15"/>
      <c r="D30" s="15"/>
      <c r="E30" s="15"/>
      <c r="F30" s="15"/>
      <c r="G30" s="15"/>
      <c r="H30" s="15"/>
      <c r="I30" s="15"/>
      <c r="J30" s="15"/>
      <c r="K30" s="15"/>
      <c r="L30" s="15"/>
      <c r="M30" s="15"/>
    </row>
    <row r="31" spans="2:13" ht="12" customHeight="1">
      <c r="B31" s="96" t="s">
        <v>149</v>
      </c>
      <c r="C31" s="98" t="s">
        <v>150</v>
      </c>
      <c r="D31" s="15"/>
      <c r="E31" s="54"/>
      <c r="F31" s="54"/>
      <c r="G31" s="54"/>
      <c r="H31" s="54"/>
      <c r="I31" s="54"/>
      <c r="J31" s="54"/>
      <c r="K31" s="55"/>
      <c r="L31" s="55"/>
      <c r="M31" s="15"/>
    </row>
    <row r="32" spans="2:13" ht="12" customHeight="1">
      <c r="B32" s="56"/>
      <c r="C32" s="28" t="s">
        <v>305</v>
      </c>
      <c r="D32" s="21"/>
      <c r="E32" s="54"/>
      <c r="F32" s="54"/>
      <c r="G32" s="54"/>
      <c r="H32" s="54"/>
      <c r="I32" s="54"/>
      <c r="J32" s="54"/>
      <c r="K32" s="55"/>
      <c r="L32" s="55"/>
      <c r="M32" s="15"/>
    </row>
    <row r="33" spans="2:13" ht="12" customHeight="1">
      <c r="B33" s="56"/>
      <c r="C33" s="57"/>
      <c r="D33" s="15"/>
      <c r="E33" s="54"/>
      <c r="F33" s="54"/>
      <c r="G33" s="54"/>
      <c r="H33" s="54"/>
      <c r="I33" s="54"/>
      <c r="J33" s="54"/>
      <c r="K33" s="55"/>
      <c r="L33" s="55"/>
      <c r="M33" s="15"/>
    </row>
    <row r="34" spans="2:13" ht="12" customHeight="1">
      <c r="B34" s="56"/>
      <c r="C34" s="367"/>
      <c r="D34" s="368"/>
      <c r="E34" s="368"/>
      <c r="F34" s="368"/>
      <c r="G34" s="369">
        <v>2001</v>
      </c>
      <c r="H34" s="369">
        <v>2002</v>
      </c>
      <c r="I34" s="369">
        <v>2003</v>
      </c>
      <c r="J34" s="369">
        <v>2004</v>
      </c>
      <c r="K34" s="369">
        <v>2005</v>
      </c>
      <c r="L34" s="369">
        <v>2006</v>
      </c>
      <c r="M34" s="370" t="s">
        <v>300</v>
      </c>
    </row>
    <row r="35" spans="2:13" ht="12" customHeight="1">
      <c r="B35" s="56"/>
      <c r="C35" s="58"/>
      <c r="D35" s="59"/>
      <c r="E35" s="60"/>
      <c r="F35" s="60"/>
      <c r="G35" s="61"/>
      <c r="H35" s="61"/>
      <c r="I35" s="61"/>
      <c r="J35" s="61"/>
      <c r="K35" s="61"/>
      <c r="L35" s="61"/>
      <c r="M35" s="32"/>
    </row>
    <row r="36" spans="2:18" ht="12" customHeight="1">
      <c r="B36" s="56"/>
      <c r="C36" s="62" t="s">
        <v>269</v>
      </c>
      <c r="D36" s="63"/>
      <c r="E36" s="64"/>
      <c r="F36" s="64"/>
      <c r="G36" s="65">
        <v>4385454</v>
      </c>
      <c r="H36" s="65">
        <v>4309513</v>
      </c>
      <c r="I36" s="65">
        <v>4281119</v>
      </c>
      <c r="J36" s="65">
        <v>4238270</v>
      </c>
      <c r="K36" s="65">
        <v>4233701</v>
      </c>
      <c r="L36" s="65">
        <v>4233954</v>
      </c>
      <c r="M36" s="66">
        <v>4265859.686682068</v>
      </c>
      <c r="N36" s="15"/>
      <c r="O36" s="15"/>
      <c r="P36" s="15"/>
      <c r="Q36" s="15"/>
      <c r="R36" s="15"/>
    </row>
    <row r="37" spans="2:13" ht="12" customHeight="1">
      <c r="B37" s="56"/>
      <c r="C37" s="33"/>
      <c r="D37" s="34"/>
      <c r="E37" s="68"/>
      <c r="F37" s="68"/>
      <c r="G37" s="69"/>
      <c r="H37" s="69"/>
      <c r="I37" s="69"/>
      <c r="J37" s="69"/>
      <c r="K37" s="69"/>
      <c r="L37" s="69"/>
      <c r="M37" s="70"/>
    </row>
    <row r="38" spans="2:18" ht="12" customHeight="1">
      <c r="B38" s="56"/>
      <c r="C38" s="33" t="s">
        <v>151</v>
      </c>
      <c r="D38" s="34"/>
      <c r="E38" s="68"/>
      <c r="F38" s="68"/>
      <c r="G38" s="69">
        <v>4292397</v>
      </c>
      <c r="H38" s="69">
        <v>4266451</v>
      </c>
      <c r="I38" s="69">
        <v>4197138</v>
      </c>
      <c r="J38" s="69">
        <v>4146698</v>
      </c>
      <c r="K38" s="69">
        <v>4127459</v>
      </c>
      <c r="L38" s="69">
        <v>4128011</v>
      </c>
      <c r="M38" s="70">
        <v>4159935.686682068</v>
      </c>
      <c r="N38" s="15"/>
      <c r="O38" s="15"/>
      <c r="P38" s="15"/>
      <c r="Q38" s="15"/>
      <c r="R38" s="15"/>
    </row>
    <row r="39" spans="2:13" ht="12" customHeight="1">
      <c r="B39" s="56"/>
      <c r="C39" s="37"/>
      <c r="D39" s="38"/>
      <c r="E39" s="72"/>
      <c r="F39" s="72"/>
      <c r="G39" s="73"/>
      <c r="H39" s="73"/>
      <c r="I39" s="73"/>
      <c r="J39" s="73"/>
      <c r="K39" s="73"/>
      <c r="L39" s="73"/>
      <c r="M39" s="74"/>
    </row>
    <row r="40" spans="2:18" s="44" customFormat="1" ht="12" customHeight="1">
      <c r="B40" s="75"/>
      <c r="C40" s="319" t="s">
        <v>271</v>
      </c>
      <c r="D40" s="77"/>
      <c r="E40" s="78"/>
      <c r="F40" s="78"/>
      <c r="G40" s="73">
        <v>3482428</v>
      </c>
      <c r="H40" s="73">
        <v>3403584</v>
      </c>
      <c r="I40" s="73">
        <v>3334468</v>
      </c>
      <c r="J40" s="73">
        <v>3290781</v>
      </c>
      <c r="K40" s="73">
        <v>3219657</v>
      </c>
      <c r="L40" s="73">
        <v>3089974</v>
      </c>
      <c r="M40" s="74">
        <v>3047012.3889585948</v>
      </c>
      <c r="N40" s="15"/>
      <c r="O40" s="15"/>
      <c r="P40" s="15"/>
      <c r="Q40" s="15"/>
      <c r="R40" s="15"/>
    </row>
    <row r="41" spans="2:18" s="79" customFormat="1" ht="15.75" customHeight="1">
      <c r="B41" s="56"/>
      <c r="C41" s="319" t="s">
        <v>270</v>
      </c>
      <c r="D41" s="77"/>
      <c r="E41" s="78"/>
      <c r="F41" s="78"/>
      <c r="G41" s="73">
        <v>809969</v>
      </c>
      <c r="H41" s="73">
        <v>862867</v>
      </c>
      <c r="I41" s="73">
        <v>862670</v>
      </c>
      <c r="J41" s="73">
        <v>855917</v>
      </c>
      <c r="K41" s="73">
        <v>907802</v>
      </c>
      <c r="L41" s="73">
        <v>1038037</v>
      </c>
      <c r="M41" s="74">
        <v>1112923.297723473</v>
      </c>
      <c r="N41" s="15"/>
      <c r="O41" s="15"/>
      <c r="P41" s="15"/>
      <c r="Q41" s="15"/>
      <c r="R41" s="15"/>
    </row>
    <row r="42" spans="2:18" s="44" customFormat="1" ht="12" customHeight="1">
      <c r="B42" s="75"/>
      <c r="C42" s="42" t="s">
        <v>152</v>
      </c>
      <c r="D42" s="43"/>
      <c r="E42" s="80"/>
      <c r="F42" s="80"/>
      <c r="G42" s="73">
        <v>480352</v>
      </c>
      <c r="H42" s="73">
        <v>534802</v>
      </c>
      <c r="I42" s="73">
        <v>542458</v>
      </c>
      <c r="J42" s="73">
        <v>535686</v>
      </c>
      <c r="K42" s="73">
        <v>528080</v>
      </c>
      <c r="L42" s="73">
        <v>514400</v>
      </c>
      <c r="M42" s="74">
        <v>509484.94680851063</v>
      </c>
      <c r="N42" s="15"/>
      <c r="O42" s="15"/>
      <c r="P42" s="15"/>
      <c r="Q42" s="15"/>
      <c r="R42" s="15"/>
    </row>
    <row r="43" spans="2:18" s="79" customFormat="1" ht="12" customHeight="1">
      <c r="B43" s="56"/>
      <c r="C43" s="42" t="s">
        <v>153</v>
      </c>
      <c r="D43" s="43"/>
      <c r="E43" s="80"/>
      <c r="F43" s="80"/>
      <c r="G43" s="73">
        <v>321300</v>
      </c>
      <c r="H43" s="73">
        <v>323700</v>
      </c>
      <c r="I43" s="73">
        <v>317370</v>
      </c>
      <c r="J43" s="73">
        <v>316260</v>
      </c>
      <c r="K43" s="73">
        <v>302610</v>
      </c>
      <c r="L43" s="73">
        <v>306165</v>
      </c>
      <c r="M43" s="74">
        <v>312011.35091496236</v>
      </c>
      <c r="N43" s="15"/>
      <c r="O43" s="15"/>
      <c r="P43" s="15"/>
      <c r="Q43" s="15"/>
      <c r="R43" s="15"/>
    </row>
    <row r="44" spans="2:18" s="44" customFormat="1" ht="12" customHeight="1">
      <c r="B44" s="81"/>
      <c r="C44" s="42" t="s">
        <v>154</v>
      </c>
      <c r="D44" s="43"/>
      <c r="E44" s="80"/>
      <c r="F44" s="80"/>
      <c r="G44" s="73">
        <v>3127</v>
      </c>
      <c r="H44" s="73">
        <v>1905</v>
      </c>
      <c r="I44" s="73">
        <v>1402</v>
      </c>
      <c r="J44" s="73">
        <v>2861</v>
      </c>
      <c r="K44" s="73">
        <v>4585</v>
      </c>
      <c r="L44" s="73">
        <v>5347</v>
      </c>
      <c r="M44" s="74">
        <v>5107</v>
      </c>
      <c r="N44" s="15"/>
      <c r="O44" s="15"/>
      <c r="P44" s="15"/>
      <c r="Q44" s="15"/>
      <c r="R44" s="15"/>
    </row>
    <row r="45" spans="2:18" s="79" customFormat="1" ht="12" customHeight="1">
      <c r="B45" s="82"/>
      <c r="C45" s="42" t="s">
        <v>155</v>
      </c>
      <c r="D45" s="43"/>
      <c r="E45" s="83"/>
      <c r="F45" s="83"/>
      <c r="G45" s="73">
        <v>5190</v>
      </c>
      <c r="H45" s="73">
        <v>2460</v>
      </c>
      <c r="I45" s="73">
        <v>1440</v>
      </c>
      <c r="J45" s="73">
        <v>1110</v>
      </c>
      <c r="K45" s="73">
        <v>72527</v>
      </c>
      <c r="L45" s="73">
        <v>212125</v>
      </c>
      <c r="M45" s="74">
        <v>286320</v>
      </c>
      <c r="N45" s="15"/>
      <c r="O45" s="15"/>
      <c r="P45" s="15"/>
      <c r="Q45" s="15"/>
      <c r="R45" s="15"/>
    </row>
    <row r="46" spans="2:13" ht="12" customHeight="1">
      <c r="B46" s="82"/>
      <c r="C46" s="412"/>
      <c r="D46" s="413"/>
      <c r="E46" s="84"/>
      <c r="F46" s="84"/>
      <c r="G46" s="85"/>
      <c r="H46" s="85"/>
      <c r="I46" s="85"/>
      <c r="J46" s="85"/>
      <c r="K46" s="85"/>
      <c r="L46" s="85"/>
      <c r="M46" s="86"/>
    </row>
    <row r="47" spans="2:13" ht="12" customHeight="1">
      <c r="B47" s="82"/>
      <c r="C47" s="92"/>
      <c r="D47" s="92"/>
      <c r="E47" s="93"/>
      <c r="F47" s="93"/>
      <c r="G47" s="89"/>
      <c r="H47" s="89"/>
      <c r="I47" s="89"/>
      <c r="J47" s="89"/>
      <c r="K47" s="89"/>
      <c r="L47" s="89"/>
      <c r="M47" s="15"/>
    </row>
    <row r="48" spans="2:13" ht="12" customHeight="1">
      <c r="B48" s="82"/>
      <c r="C48" s="91" t="s">
        <v>272</v>
      </c>
      <c r="D48" s="92"/>
      <c r="E48" s="93"/>
      <c r="F48" s="93"/>
      <c r="G48" s="94"/>
      <c r="H48" s="94"/>
      <c r="I48" s="94"/>
      <c r="J48" s="94"/>
      <c r="K48" s="94"/>
      <c r="L48" s="94"/>
      <c r="M48" s="15"/>
    </row>
    <row r="49" spans="2:13" ht="30.75" customHeight="1">
      <c r="B49" s="82"/>
      <c r="C49" s="415" t="s">
        <v>273</v>
      </c>
      <c r="D49" s="415"/>
      <c r="E49" s="415"/>
      <c r="F49" s="415"/>
      <c r="G49" s="415"/>
      <c r="H49" s="415"/>
      <c r="I49" s="415"/>
      <c r="J49" s="415"/>
      <c r="K49" s="415"/>
      <c r="L49" s="415"/>
      <c r="M49" s="415"/>
    </row>
    <row r="50" spans="2:13" ht="30.75" customHeight="1">
      <c r="B50" s="82"/>
      <c r="C50" s="415" t="s">
        <v>274</v>
      </c>
      <c r="D50" s="415"/>
      <c r="E50" s="415"/>
      <c r="F50" s="415"/>
      <c r="G50" s="415"/>
      <c r="H50" s="415"/>
      <c r="I50" s="415"/>
      <c r="J50" s="415"/>
      <c r="K50" s="415"/>
      <c r="L50" s="415"/>
      <c r="M50" s="415"/>
    </row>
    <row r="51" spans="2:12" ht="6" customHeight="1">
      <c r="B51" s="82"/>
      <c r="C51" s="91"/>
      <c r="E51" s="95"/>
      <c r="F51" s="95"/>
      <c r="G51" s="95"/>
      <c r="H51" s="95"/>
      <c r="I51" s="95"/>
      <c r="J51" s="54"/>
      <c r="K51" s="79"/>
      <c r="L51" s="79"/>
    </row>
    <row r="52" spans="3:12" ht="12" customHeight="1">
      <c r="C52" s="91" t="s">
        <v>147</v>
      </c>
      <c r="D52" s="79"/>
      <c r="E52" s="95"/>
      <c r="F52" s="95"/>
      <c r="G52" s="95"/>
      <c r="H52" s="95"/>
      <c r="I52" s="95"/>
      <c r="J52" s="95"/>
      <c r="K52" s="79"/>
      <c r="L52" s="79"/>
    </row>
    <row r="53" spans="3:12" ht="12" customHeight="1">
      <c r="C53" s="91"/>
      <c r="D53" s="79"/>
      <c r="E53" s="95"/>
      <c r="F53" s="95"/>
      <c r="G53" s="95"/>
      <c r="H53" s="95"/>
      <c r="I53" s="95"/>
      <c r="J53" s="95"/>
      <c r="K53" s="79"/>
      <c r="L53" s="79"/>
    </row>
    <row r="54" spans="3:12" ht="12" customHeight="1">
      <c r="C54" s="155"/>
      <c r="D54" s="79"/>
      <c r="E54" s="95"/>
      <c r="F54" s="95"/>
      <c r="G54" s="95"/>
      <c r="H54" s="95"/>
      <c r="I54" s="95"/>
      <c r="J54" s="95"/>
      <c r="K54" s="79"/>
      <c r="L54" s="79"/>
    </row>
    <row r="56" spans="2:11" ht="12" customHeight="1">
      <c r="B56" s="96" t="s">
        <v>156</v>
      </c>
      <c r="C56" s="98" t="s">
        <v>157</v>
      </c>
      <c r="D56" s="95"/>
      <c r="E56" s="95"/>
      <c r="F56" s="95"/>
      <c r="G56" s="95"/>
      <c r="H56" s="95"/>
      <c r="I56" s="54"/>
      <c r="J56" s="54"/>
      <c r="K56" s="79"/>
    </row>
    <row r="57" spans="2:11" ht="12" customHeight="1">
      <c r="B57" s="98"/>
      <c r="C57" s="99" t="s">
        <v>306</v>
      </c>
      <c r="D57" s="100"/>
      <c r="E57" s="95"/>
      <c r="F57" s="95"/>
      <c r="G57" s="95"/>
      <c r="H57" s="95"/>
      <c r="I57" s="54"/>
      <c r="J57" s="54"/>
      <c r="K57" s="79"/>
    </row>
    <row r="58" spans="2:11" ht="12" customHeight="1">
      <c r="B58" s="82"/>
      <c r="C58" s="79"/>
      <c r="D58" s="79"/>
      <c r="E58" s="79"/>
      <c r="F58" s="79"/>
      <c r="G58" s="79"/>
      <c r="H58" s="79"/>
      <c r="I58" s="79"/>
      <c r="J58" s="79"/>
      <c r="K58" s="79"/>
    </row>
    <row r="59" spans="2:13" ht="12" customHeight="1">
      <c r="B59" s="82"/>
      <c r="C59" s="392"/>
      <c r="D59" s="391"/>
      <c r="E59" s="391"/>
      <c r="F59" s="369">
        <v>2001</v>
      </c>
      <c r="G59" s="369">
        <v>2002</v>
      </c>
      <c r="H59" s="369">
        <v>2003</v>
      </c>
      <c r="I59" s="369">
        <v>2004</v>
      </c>
      <c r="J59" s="369">
        <v>2005</v>
      </c>
      <c r="K59" s="369">
        <v>2006</v>
      </c>
      <c r="L59" s="370" t="s">
        <v>300</v>
      </c>
      <c r="M59" s="115"/>
    </row>
    <row r="60" spans="2:13" ht="12" customHeight="1">
      <c r="B60" s="82"/>
      <c r="C60" s="101"/>
      <c r="D60" s="102"/>
      <c r="E60" s="102"/>
      <c r="F60" s="103"/>
      <c r="G60" s="103"/>
      <c r="H60" s="103"/>
      <c r="I60" s="103"/>
      <c r="J60" s="103"/>
      <c r="K60" s="103"/>
      <c r="L60" s="32"/>
      <c r="M60" s="115"/>
    </row>
    <row r="61" spans="2:13" ht="12" customHeight="1">
      <c r="B61" s="82"/>
      <c r="C61" s="104" t="s">
        <v>158</v>
      </c>
      <c r="D61" s="105"/>
      <c r="E61" s="105"/>
      <c r="F61" s="65">
        <v>45486</v>
      </c>
      <c r="G61" s="65">
        <v>43805</v>
      </c>
      <c r="H61" s="65">
        <v>41525</v>
      </c>
      <c r="I61" s="65">
        <v>47444</v>
      </c>
      <c r="J61" s="65">
        <v>45355</v>
      </c>
      <c r="K61" s="65">
        <v>43233</v>
      </c>
      <c r="L61" s="106">
        <v>42648</v>
      </c>
      <c r="M61" s="115"/>
    </row>
    <row r="62" spans="2:13" s="44" customFormat="1" ht="12" customHeight="1">
      <c r="B62" s="81"/>
      <c r="C62" s="107" t="s">
        <v>284</v>
      </c>
      <c r="D62" s="108"/>
      <c r="E62" s="108"/>
      <c r="F62" s="73">
        <v>22057</v>
      </c>
      <c r="G62" s="73">
        <v>20899</v>
      </c>
      <c r="H62" s="73">
        <v>18854</v>
      </c>
      <c r="I62" s="73">
        <v>18534</v>
      </c>
      <c r="J62" s="73">
        <v>17776</v>
      </c>
      <c r="K62" s="73">
        <v>17186</v>
      </c>
      <c r="L62" s="109" t="s">
        <v>9</v>
      </c>
      <c r="M62" s="320"/>
    </row>
    <row r="63" spans="2:13" s="79" customFormat="1" ht="12" customHeight="1">
      <c r="B63" s="82"/>
      <c r="C63" s="107" t="s">
        <v>285</v>
      </c>
      <c r="D63" s="108"/>
      <c r="E63" s="108"/>
      <c r="F63" s="73">
        <v>7542</v>
      </c>
      <c r="G63" s="73">
        <v>3342</v>
      </c>
      <c r="H63" s="73">
        <v>2054</v>
      </c>
      <c r="I63" s="73">
        <v>648</v>
      </c>
      <c r="J63" s="73">
        <v>551</v>
      </c>
      <c r="K63" s="73">
        <v>557</v>
      </c>
      <c r="L63" s="109" t="s">
        <v>9</v>
      </c>
      <c r="M63" s="321"/>
    </row>
    <row r="64" spans="2:13" s="44" customFormat="1" ht="12" customHeight="1">
      <c r="B64" s="81"/>
      <c r="C64" s="107" t="s">
        <v>286</v>
      </c>
      <c r="D64" s="108"/>
      <c r="E64" s="108"/>
      <c r="F64" s="73">
        <v>3403</v>
      </c>
      <c r="G64" s="73">
        <v>7560</v>
      </c>
      <c r="H64" s="73">
        <v>8784</v>
      </c>
      <c r="I64" s="73">
        <v>10259</v>
      </c>
      <c r="J64" s="73">
        <v>10317</v>
      </c>
      <c r="K64" s="73">
        <v>10082</v>
      </c>
      <c r="L64" s="109" t="s">
        <v>9</v>
      </c>
      <c r="M64" s="320"/>
    </row>
    <row r="65" spans="2:13" s="79" customFormat="1" ht="12" customHeight="1">
      <c r="B65" s="82"/>
      <c r="C65" s="107" t="s">
        <v>287</v>
      </c>
      <c r="D65" s="108"/>
      <c r="E65" s="108"/>
      <c r="F65" s="73">
        <v>12484</v>
      </c>
      <c r="G65" s="73">
        <v>12004</v>
      </c>
      <c r="H65" s="73">
        <v>11833</v>
      </c>
      <c r="I65" s="73">
        <v>18003</v>
      </c>
      <c r="J65" s="73">
        <v>16711</v>
      </c>
      <c r="K65" s="73">
        <v>15408</v>
      </c>
      <c r="L65" s="109" t="s">
        <v>9</v>
      </c>
      <c r="M65" s="321"/>
    </row>
    <row r="66" spans="2:13" ht="12" customHeight="1">
      <c r="B66" s="82"/>
      <c r="C66" s="110"/>
      <c r="D66" s="111"/>
      <c r="E66" s="111"/>
      <c r="F66" s="112"/>
      <c r="G66" s="112"/>
      <c r="H66" s="112"/>
      <c r="I66" s="112"/>
      <c r="J66" s="112"/>
      <c r="K66" s="112"/>
      <c r="L66" s="86"/>
      <c r="M66" s="115"/>
    </row>
    <row r="67" spans="2:13" ht="12" customHeight="1">
      <c r="B67" s="82"/>
      <c r="C67" s="113"/>
      <c r="D67" s="113"/>
      <c r="E67" s="113"/>
      <c r="F67" s="113"/>
      <c r="G67" s="114"/>
      <c r="H67" s="114"/>
      <c r="I67" s="114"/>
      <c r="J67" s="114"/>
      <c r="K67" s="114"/>
      <c r="L67" s="94"/>
      <c r="M67" s="115"/>
    </row>
    <row r="68" ht="12" customHeight="1">
      <c r="C68" s="116" t="s">
        <v>147</v>
      </c>
    </row>
    <row r="69" ht="12" customHeight="1">
      <c r="C69" s="116"/>
    </row>
    <row r="70" ht="12" customHeight="1">
      <c r="C70" s="116"/>
    </row>
    <row r="71" ht="12" customHeight="1">
      <c r="C71" s="116"/>
    </row>
    <row r="72" spans="2:11" ht="12" customHeight="1">
      <c r="B72" s="96" t="s">
        <v>159</v>
      </c>
      <c r="C72" s="98" t="s">
        <v>160</v>
      </c>
      <c r="F72" s="79"/>
      <c r="G72" s="79"/>
      <c r="H72" s="79"/>
      <c r="I72" s="79"/>
      <c r="J72" s="79"/>
      <c r="K72" s="79"/>
    </row>
    <row r="73" spans="2:11" ht="12" customHeight="1">
      <c r="B73" s="118"/>
      <c r="C73" s="99" t="s">
        <v>307</v>
      </c>
      <c r="D73" s="26"/>
      <c r="F73" s="79"/>
      <c r="G73" s="79"/>
      <c r="H73" s="79"/>
      <c r="I73" s="79"/>
      <c r="J73" s="79"/>
      <c r="K73" s="79"/>
    </row>
    <row r="74" spans="2:11" ht="12" customHeight="1">
      <c r="B74" s="82"/>
      <c r="C74" s="79"/>
      <c r="D74" s="79"/>
      <c r="E74" s="79"/>
      <c r="F74" s="79"/>
      <c r="G74" s="119"/>
      <c r="H74" s="119"/>
      <c r="I74" s="79"/>
      <c r="J74" s="79"/>
      <c r="K74" s="79"/>
    </row>
    <row r="75" spans="2:13" ht="12" customHeight="1">
      <c r="B75" s="82"/>
      <c r="C75" s="371"/>
      <c r="D75" s="372"/>
      <c r="E75" s="373"/>
      <c r="F75" s="369">
        <v>2001</v>
      </c>
      <c r="G75" s="369">
        <v>2002</v>
      </c>
      <c r="H75" s="369">
        <v>2003</v>
      </c>
      <c r="I75" s="369">
        <v>2004</v>
      </c>
      <c r="J75" s="369">
        <v>2005</v>
      </c>
      <c r="K75" s="369">
        <v>2006</v>
      </c>
      <c r="L75" s="370" t="s">
        <v>300</v>
      </c>
      <c r="M75" s="115"/>
    </row>
    <row r="76" spans="2:13" ht="12" customHeight="1">
      <c r="B76" s="82"/>
      <c r="C76" s="101"/>
      <c r="D76" s="102"/>
      <c r="E76" s="102"/>
      <c r="F76" s="103"/>
      <c r="G76" s="103"/>
      <c r="H76" s="103"/>
      <c r="I76" s="103"/>
      <c r="J76" s="103"/>
      <c r="K76" s="103"/>
      <c r="L76" s="32"/>
      <c r="M76" s="115"/>
    </row>
    <row r="77" spans="2:13" ht="18" customHeight="1">
      <c r="B77" s="82"/>
      <c r="C77" s="425" t="s">
        <v>160</v>
      </c>
      <c r="D77" s="426"/>
      <c r="E77" s="426"/>
      <c r="F77" s="120">
        <v>42.44757167447291</v>
      </c>
      <c r="G77" s="120">
        <v>41.80199501031231</v>
      </c>
      <c r="H77" s="120">
        <v>40.87110018105556</v>
      </c>
      <c r="I77" s="120">
        <v>40.25232554439987</v>
      </c>
      <c r="J77" s="120">
        <v>40.062095112091356</v>
      </c>
      <c r="K77" s="120">
        <v>40</v>
      </c>
      <c r="L77" s="121">
        <v>40.24739552463741</v>
      </c>
      <c r="M77" s="115"/>
    </row>
    <row r="78" spans="2:13" ht="12" customHeight="1">
      <c r="B78" s="82"/>
      <c r="C78" s="122"/>
      <c r="D78" s="123"/>
      <c r="E78" s="123"/>
      <c r="F78" s="124"/>
      <c r="G78" s="124"/>
      <c r="H78" s="124"/>
      <c r="I78" s="124"/>
      <c r="J78" s="124"/>
      <c r="K78" s="124"/>
      <c r="L78" s="86"/>
      <c r="M78" s="115"/>
    </row>
    <row r="79" spans="2:13" ht="12" customHeight="1">
      <c r="B79" s="82"/>
      <c r="C79" s="102"/>
      <c r="D79" s="102"/>
      <c r="E79" s="102"/>
      <c r="F79" s="102"/>
      <c r="G79" s="103"/>
      <c r="H79" s="103"/>
      <c r="I79" s="103"/>
      <c r="J79" s="103"/>
      <c r="K79" s="103"/>
      <c r="L79" s="94"/>
      <c r="M79" s="115"/>
    </row>
    <row r="80" ht="12" customHeight="1">
      <c r="C80" s="50" t="s">
        <v>161</v>
      </c>
    </row>
    <row r="84" spans="2:5" ht="12" customHeight="1">
      <c r="B84" s="96" t="s">
        <v>162</v>
      </c>
      <c r="C84" s="98" t="s">
        <v>163</v>
      </c>
      <c r="D84" s="125"/>
      <c r="E84" s="125"/>
    </row>
    <row r="85" spans="2:5" ht="12" customHeight="1">
      <c r="B85" s="126"/>
      <c r="C85" s="322" t="s">
        <v>329</v>
      </c>
      <c r="D85" s="125"/>
      <c r="E85" s="125"/>
    </row>
    <row r="86" spans="2:5" ht="12" customHeight="1">
      <c r="B86" s="126"/>
      <c r="C86" s="79"/>
      <c r="D86" s="125"/>
      <c r="E86" s="125"/>
    </row>
    <row r="87" spans="2:10" ht="12" customHeight="1">
      <c r="B87" s="56"/>
      <c r="C87" s="375"/>
      <c r="D87" s="372"/>
      <c r="E87" s="376">
        <v>2001</v>
      </c>
      <c r="F87" s="376">
        <v>2002</v>
      </c>
      <c r="G87" s="376">
        <v>2003</v>
      </c>
      <c r="H87" s="376">
        <v>2004</v>
      </c>
      <c r="I87" s="376">
        <v>2005</v>
      </c>
      <c r="J87" s="377">
        <v>2006</v>
      </c>
    </row>
    <row r="88" spans="2:10" s="21" customFormat="1" ht="9.75" customHeight="1">
      <c r="B88" s="56"/>
      <c r="C88" s="127"/>
      <c r="D88" s="128"/>
      <c r="E88" s="315"/>
      <c r="F88" s="315"/>
      <c r="G88" s="315"/>
      <c r="H88" s="315"/>
      <c r="I88" s="315"/>
      <c r="J88" s="374"/>
    </row>
    <row r="89" spans="2:10" ht="12" customHeight="1">
      <c r="B89" s="53"/>
      <c r="C89" s="33" t="s">
        <v>316</v>
      </c>
      <c r="D89" s="34"/>
      <c r="E89" s="304">
        <v>49.48635397767486</v>
      </c>
      <c r="F89" s="304">
        <v>49.581276823375006</v>
      </c>
      <c r="G89" s="304">
        <v>49.22659483345308</v>
      </c>
      <c r="H89" s="304">
        <v>48.84751747794584</v>
      </c>
      <c r="I89" s="304">
        <v>48</v>
      </c>
      <c r="J89" s="305">
        <v>47.35541975346095</v>
      </c>
    </row>
    <row r="90" spans="2:10" ht="12" customHeight="1">
      <c r="B90" s="53"/>
      <c r="C90" s="37" t="s">
        <v>168</v>
      </c>
      <c r="D90" s="38"/>
      <c r="E90" s="120">
        <v>63.61572165368297</v>
      </c>
      <c r="F90" s="120">
        <v>65.10164827257016</v>
      </c>
      <c r="G90" s="120">
        <v>65.70775563058751</v>
      </c>
      <c r="H90" s="120">
        <v>66.12491827531277</v>
      </c>
      <c r="I90" s="120">
        <f>0.663023479915946*100</f>
        <v>66.3023479915946</v>
      </c>
      <c r="J90" s="301">
        <v>65.7463830846444</v>
      </c>
    </row>
    <row r="91" spans="2:10" s="44" customFormat="1" ht="12" customHeight="1">
      <c r="B91" s="41"/>
      <c r="C91" s="37" t="s">
        <v>183</v>
      </c>
      <c r="D91" s="38"/>
      <c r="E91" s="120">
        <v>63.79750871122503</v>
      </c>
      <c r="F91" s="120">
        <v>62.68290229975369</v>
      </c>
      <c r="G91" s="120">
        <v>61.91176885079928</v>
      </c>
      <c r="H91" s="120">
        <v>61.1074159366376</v>
      </c>
      <c r="I91" s="120">
        <v>60.56777909561586</v>
      </c>
      <c r="J91" s="301">
        <v>59.67007053243722</v>
      </c>
    </row>
    <row r="92" spans="2:10" ht="12" customHeight="1">
      <c r="B92" s="53"/>
      <c r="C92" s="37" t="s">
        <v>169</v>
      </c>
      <c r="D92" s="38"/>
      <c r="E92" s="120">
        <v>72.24989400307933</v>
      </c>
      <c r="F92" s="120">
        <v>68.93919439738885</v>
      </c>
      <c r="G92" s="120">
        <v>67.1346763364476</v>
      </c>
      <c r="H92" s="120">
        <v>64.68197212114924</v>
      </c>
      <c r="I92" s="120">
        <v>61.878569428826715</v>
      </c>
      <c r="J92" s="301">
        <v>57.08748790179714</v>
      </c>
    </row>
    <row r="93" spans="2:10" s="44" customFormat="1" ht="12" customHeight="1">
      <c r="B93" s="41"/>
      <c r="C93" s="37" t="s">
        <v>186</v>
      </c>
      <c r="D93" s="38"/>
      <c r="E93" s="120">
        <v>58.60869212378941</v>
      </c>
      <c r="F93" s="120">
        <v>58.660946564662744</v>
      </c>
      <c r="G93" s="120">
        <v>58.12857265746872</v>
      </c>
      <c r="H93" s="120">
        <v>57.91725229091112</v>
      </c>
      <c r="I93" s="120">
        <v>56.72403716955906</v>
      </c>
      <c r="J93" s="301">
        <v>55.63968592144486</v>
      </c>
    </row>
    <row r="94" spans="2:10" ht="12" customHeight="1">
      <c r="B94" s="53"/>
      <c r="C94" s="37" t="s">
        <v>171</v>
      </c>
      <c r="D94" s="38"/>
      <c r="E94" s="120">
        <v>51.30083542474636</v>
      </c>
      <c r="F94" s="120">
        <v>57.37959292926751</v>
      </c>
      <c r="G94" s="120">
        <v>57.24317820478074</v>
      </c>
      <c r="H94" s="120">
        <v>57.53556176493232</v>
      </c>
      <c r="I94" s="120">
        <v>56.93893149814519</v>
      </c>
      <c r="J94" s="301">
        <v>55.596408830815214</v>
      </c>
    </row>
    <row r="95" spans="2:10" s="44" customFormat="1" ht="12" customHeight="1">
      <c r="B95" s="41"/>
      <c r="C95" s="37" t="s">
        <v>174</v>
      </c>
      <c r="D95" s="38"/>
      <c r="E95" s="120">
        <v>55.95353039428689</v>
      </c>
      <c r="F95" s="120">
        <v>55.64421878153246</v>
      </c>
      <c r="G95" s="120">
        <v>54.93344731784726</v>
      </c>
      <c r="H95" s="120">
        <v>54.245723777388086</v>
      </c>
      <c r="I95" s="120">
        <v>53.91517985911738</v>
      </c>
      <c r="J95" s="301">
        <v>53.805809836963014</v>
      </c>
    </row>
    <row r="96" spans="2:10" ht="12" customHeight="1">
      <c r="B96" s="53"/>
      <c r="C96" s="37" t="s">
        <v>179</v>
      </c>
      <c r="D96" s="38"/>
      <c r="E96" s="120">
        <v>58.47380410022779</v>
      </c>
      <c r="F96" s="120">
        <v>55.96216642270014</v>
      </c>
      <c r="G96" s="120">
        <v>54.65090341289315</v>
      </c>
      <c r="H96" s="120">
        <v>54.25155004428698</v>
      </c>
      <c r="I96" s="120">
        <v>53.73626373626374</v>
      </c>
      <c r="J96" s="301">
        <v>53.68879216539717</v>
      </c>
    </row>
    <row r="97" spans="2:10" s="44" customFormat="1" ht="12" customHeight="1">
      <c r="B97" s="41"/>
      <c r="C97" s="37" t="s">
        <v>166</v>
      </c>
      <c r="D97" s="38"/>
      <c r="E97" s="120">
        <v>62.361210466934935</v>
      </c>
      <c r="F97" s="120">
        <v>60.57779938458398</v>
      </c>
      <c r="G97" s="120">
        <v>59.303322300482286</v>
      </c>
      <c r="H97" s="120">
        <v>57.286268410264974</v>
      </c>
      <c r="I97" s="120">
        <v>56.06166783461808</v>
      </c>
      <c r="J97" s="301">
        <v>53.27407902256483</v>
      </c>
    </row>
    <row r="98" spans="2:10" ht="12" customHeight="1">
      <c r="B98" s="53"/>
      <c r="C98" s="37" t="s">
        <v>57</v>
      </c>
      <c r="D98" s="38"/>
      <c r="E98" s="120">
        <v>53.06388360180371</v>
      </c>
      <c r="F98" s="120">
        <v>52.5287539814667</v>
      </c>
      <c r="G98" s="120">
        <v>52.42942289879586</v>
      </c>
      <c r="H98" s="120">
        <v>51.64217102186477</v>
      </c>
      <c r="I98" s="120">
        <v>50.19023115817497</v>
      </c>
      <c r="J98" s="301">
        <v>50.03140874399647</v>
      </c>
    </row>
    <row r="99" spans="2:10" s="44" customFormat="1" ht="12" customHeight="1">
      <c r="B99" s="41"/>
      <c r="C99" s="37" t="s">
        <v>176</v>
      </c>
      <c r="D99" s="38"/>
      <c r="E99" s="120">
        <v>48.526300602691435</v>
      </c>
      <c r="F99" s="120">
        <v>50.6426358171388</v>
      </c>
      <c r="G99" s="120">
        <v>49.32303814777485</v>
      </c>
      <c r="H99" s="120">
        <v>50.02815480275251</v>
      </c>
      <c r="I99" s="120">
        <v>49.93705546103802</v>
      </c>
      <c r="J99" s="301">
        <v>49.82158550484092</v>
      </c>
    </row>
    <row r="100" spans="2:10" ht="12" customHeight="1">
      <c r="B100" s="53"/>
      <c r="C100" s="37" t="s">
        <v>181</v>
      </c>
      <c r="D100" s="38"/>
      <c r="E100" s="120">
        <v>51.02872163919917</v>
      </c>
      <c r="F100" s="120">
        <v>49.834572936772</v>
      </c>
      <c r="G100" s="120">
        <v>48.45431596660493</v>
      </c>
      <c r="H100" s="120">
        <v>48.35148559186007</v>
      </c>
      <c r="I100" s="120">
        <v>46.60996523509883</v>
      </c>
      <c r="J100" s="301">
        <v>46.528114919546155</v>
      </c>
    </row>
    <row r="101" spans="2:10" s="44" customFormat="1" ht="12" customHeight="1">
      <c r="B101" s="41"/>
      <c r="C101" s="37" t="s">
        <v>165</v>
      </c>
      <c r="D101" s="38"/>
      <c r="E101" s="120">
        <v>49.99993179657373</v>
      </c>
      <c r="F101" s="120">
        <v>47.83444757255892</v>
      </c>
      <c r="G101" s="120">
        <v>47.07486903047207</v>
      </c>
      <c r="H101" s="120">
        <v>46.17935345250063</v>
      </c>
      <c r="I101" s="120">
        <v>45.635339271511796</v>
      </c>
      <c r="J101" s="301">
        <v>44.891337789835816</v>
      </c>
    </row>
    <row r="102" spans="2:10" ht="12" customHeight="1">
      <c r="B102" s="53"/>
      <c r="C102" s="37" t="s">
        <v>164</v>
      </c>
      <c r="D102" s="38"/>
      <c r="E102" s="120">
        <v>49.83202729453608</v>
      </c>
      <c r="F102" s="120">
        <v>48.145439648581686</v>
      </c>
      <c r="G102" s="120">
        <v>47.851348557640385</v>
      </c>
      <c r="H102" s="120">
        <v>46.94032841276826</v>
      </c>
      <c r="I102" s="120">
        <v>45.56131195132068</v>
      </c>
      <c r="J102" s="121">
        <v>43.11677156519083</v>
      </c>
    </row>
    <row r="103" spans="2:10" ht="12" customHeight="1">
      <c r="B103" s="53"/>
      <c r="C103" s="37" t="s">
        <v>177</v>
      </c>
      <c r="D103" s="38"/>
      <c r="E103" s="120">
        <v>48.020835140134885</v>
      </c>
      <c r="F103" s="120">
        <v>47.622772338759574</v>
      </c>
      <c r="G103" s="120">
        <v>46.39829647283277</v>
      </c>
      <c r="H103" s="120">
        <v>44.839846155294566</v>
      </c>
      <c r="I103" s="120">
        <v>42.846360586616605</v>
      </c>
      <c r="J103" s="301">
        <v>42.63535405802905</v>
      </c>
    </row>
    <row r="104" spans="2:10" s="44" customFormat="1" ht="12" customHeight="1">
      <c r="B104" s="41"/>
      <c r="C104" s="37" t="s">
        <v>172</v>
      </c>
      <c r="D104" s="38"/>
      <c r="E104" s="120">
        <v>43.31131252893175</v>
      </c>
      <c r="F104" s="120">
        <v>43.0636532679573</v>
      </c>
      <c r="G104" s="120">
        <v>42.625112862030356</v>
      </c>
      <c r="H104" s="120">
        <v>42.35294639962998</v>
      </c>
      <c r="I104" s="120">
        <v>41.83276490202213</v>
      </c>
      <c r="J104" s="301">
        <v>42.01424874166585</v>
      </c>
    </row>
    <row r="105" spans="2:10" ht="12" customHeight="1">
      <c r="B105" s="53"/>
      <c r="C105" s="37" t="s">
        <v>184</v>
      </c>
      <c r="D105" s="38"/>
      <c r="E105" s="120">
        <v>40.29457905003483</v>
      </c>
      <c r="F105" s="120">
        <v>40.51100637604525</v>
      </c>
      <c r="G105" s="120">
        <v>40.71611848024569</v>
      </c>
      <c r="H105" s="120">
        <v>40.62245013982438</v>
      </c>
      <c r="I105" s="120">
        <v>40.86924744316902</v>
      </c>
      <c r="J105" s="301">
        <v>41.804809724472605</v>
      </c>
    </row>
    <row r="106" spans="2:10" s="44" customFormat="1" ht="12" customHeight="1">
      <c r="B106" s="41"/>
      <c r="C106" s="37" t="s">
        <v>170</v>
      </c>
      <c r="D106" s="38"/>
      <c r="E106" s="120">
        <v>37.038418855283886</v>
      </c>
      <c r="F106" s="120">
        <v>34.894603604649284</v>
      </c>
      <c r="G106" s="120">
        <v>33.995921964241596</v>
      </c>
      <c r="H106" s="120">
        <v>32.86286636729878</v>
      </c>
      <c r="I106" s="120">
        <v>32.80124080711831</v>
      </c>
      <c r="J106" s="301">
        <v>40.29943094437057</v>
      </c>
    </row>
    <row r="107" spans="2:10" ht="12" customHeight="1">
      <c r="B107" s="53"/>
      <c r="C107" s="33" t="s">
        <v>93</v>
      </c>
      <c r="D107" s="38"/>
      <c r="E107" s="304">
        <v>42</v>
      </c>
      <c r="F107" s="304">
        <v>41.80199501031231</v>
      </c>
      <c r="G107" s="304">
        <v>40.87110018105556</v>
      </c>
      <c r="H107" s="304">
        <v>40.25232554439987</v>
      </c>
      <c r="I107" s="304">
        <v>40</v>
      </c>
      <c r="J107" s="305">
        <v>40.12</v>
      </c>
    </row>
    <row r="108" spans="2:10" s="44" customFormat="1" ht="12" customHeight="1">
      <c r="B108" s="41"/>
      <c r="C108" s="37" t="s">
        <v>173</v>
      </c>
      <c r="D108" s="38"/>
      <c r="E108" s="120">
        <v>54.162086732296046</v>
      </c>
      <c r="F108" s="120">
        <v>52.466832380443826</v>
      </c>
      <c r="G108" s="120">
        <v>49.317220787527404</v>
      </c>
      <c r="H108" s="120">
        <v>45.36631382607383</v>
      </c>
      <c r="I108" s="120">
        <v>40.4841986544351</v>
      </c>
      <c r="J108" s="301">
        <v>36.53259963695729</v>
      </c>
    </row>
    <row r="109" spans="2:10" ht="12" customHeight="1">
      <c r="B109" s="53"/>
      <c r="C109" s="37" t="s">
        <v>175</v>
      </c>
      <c r="D109" s="38"/>
      <c r="E109" s="120">
        <v>36.68716345345989</v>
      </c>
      <c r="F109" s="120">
        <v>36.06145464705976</v>
      </c>
      <c r="G109" s="120">
        <v>35.52328343239967</v>
      </c>
      <c r="H109" s="120">
        <v>35.22873272838232</v>
      </c>
      <c r="I109" s="120">
        <v>33.23677854893302</v>
      </c>
      <c r="J109" s="301">
        <v>33.24937297680632</v>
      </c>
    </row>
    <row r="110" spans="2:10" s="44" customFormat="1" ht="12" customHeight="1">
      <c r="B110" s="41"/>
      <c r="C110" s="37" t="s">
        <v>167</v>
      </c>
      <c r="D110" s="38"/>
      <c r="E110" s="120">
        <v>37.60563679352335</v>
      </c>
      <c r="F110" s="120">
        <v>36.01159111760462</v>
      </c>
      <c r="G110" s="120">
        <v>35.54057037994392</v>
      </c>
      <c r="H110" s="120">
        <v>33.56720467357492</v>
      </c>
      <c r="I110" s="120">
        <v>31.4786533089081</v>
      </c>
      <c r="J110" s="301">
        <v>31.384988838735907</v>
      </c>
    </row>
    <row r="111" spans="2:10" ht="12" customHeight="1">
      <c r="B111" s="53"/>
      <c r="C111" s="37" t="s">
        <v>312</v>
      </c>
      <c r="D111" s="38"/>
      <c r="E111" s="120">
        <v>36.4110990917909</v>
      </c>
      <c r="F111" s="120">
        <v>36.38893714475709</v>
      </c>
      <c r="G111" s="120">
        <v>35.9107455784536</v>
      </c>
      <c r="H111" s="120">
        <v>34.95326980609447</v>
      </c>
      <c r="I111" s="120">
        <v>32.08329183335913</v>
      </c>
      <c r="J111" s="301">
        <v>31.085344129554652</v>
      </c>
    </row>
    <row r="112" spans="2:10" ht="12" customHeight="1">
      <c r="B112" s="53"/>
      <c r="C112" s="37" t="s">
        <v>182</v>
      </c>
      <c r="D112" s="38"/>
      <c r="E112" s="120">
        <v>29.800840200706048</v>
      </c>
      <c r="F112" s="120">
        <v>31.011816606666194</v>
      </c>
      <c r="G112" s="120">
        <v>32.16345494807218</v>
      </c>
      <c r="H112" s="120">
        <v>32.87064714968665</v>
      </c>
      <c r="I112" s="120">
        <v>31.006054277753336</v>
      </c>
      <c r="J112" s="301">
        <v>30.072027309235473</v>
      </c>
    </row>
    <row r="113" spans="2:10" s="44" customFormat="1" ht="12" customHeight="1">
      <c r="B113" s="41"/>
      <c r="C113" s="37" t="s">
        <v>180</v>
      </c>
      <c r="D113" s="38"/>
      <c r="E113" s="120">
        <v>30.529714658408107</v>
      </c>
      <c r="F113" s="120">
        <v>29.892129144911177</v>
      </c>
      <c r="G113" s="120">
        <v>28.04656269837185</v>
      </c>
      <c r="H113" s="120">
        <v>28.04842870589595</v>
      </c>
      <c r="I113" s="120">
        <v>31.69828401766537</v>
      </c>
      <c r="J113" s="301">
        <v>28.649998474673033</v>
      </c>
    </row>
    <row r="114" spans="2:10" ht="12" customHeight="1">
      <c r="B114" s="53"/>
      <c r="C114" s="37" t="s">
        <v>178</v>
      </c>
      <c r="D114" s="38"/>
      <c r="E114" s="120">
        <v>33.0284101109321</v>
      </c>
      <c r="F114" s="120">
        <v>26.927833176908873</v>
      </c>
      <c r="G114" s="120">
        <v>23.803245755371833</v>
      </c>
      <c r="H114" s="120">
        <v>23.79669266600442</v>
      </c>
      <c r="I114" s="120">
        <v>23.387568592051437</v>
      </c>
      <c r="J114" s="301">
        <v>23.28339333420308</v>
      </c>
    </row>
    <row r="115" spans="2:10" s="44" customFormat="1" ht="12" customHeight="1">
      <c r="B115" s="41"/>
      <c r="C115" s="37" t="s">
        <v>185</v>
      </c>
      <c r="D115" s="38"/>
      <c r="E115" s="120">
        <v>28.934054413424004</v>
      </c>
      <c r="F115" s="120">
        <v>26.07757534879942</v>
      </c>
      <c r="G115" s="120">
        <v>24.068809243672014</v>
      </c>
      <c r="H115" s="120">
        <v>23.241406729636306</v>
      </c>
      <c r="I115" s="120">
        <v>22.22914703587231</v>
      </c>
      <c r="J115" s="301">
        <v>21.66192259304755</v>
      </c>
    </row>
    <row r="116" spans="2:10" s="44" customFormat="1" ht="12" customHeight="1">
      <c r="B116" s="41"/>
      <c r="C116" s="37" t="s">
        <v>314</v>
      </c>
      <c r="D116" s="38"/>
      <c r="E116" s="120">
        <v>18.814748550439273</v>
      </c>
      <c r="F116" s="120">
        <v>19.30612719921966</v>
      </c>
      <c r="G116" s="120">
        <v>19.894571082214878</v>
      </c>
      <c r="H116" s="120">
        <v>20.215324293596705</v>
      </c>
      <c r="I116" s="120">
        <v>20.25206883865792</v>
      </c>
      <c r="J116" s="301">
        <v>19.453764754655587</v>
      </c>
    </row>
    <row r="117" spans="2:10" ht="6.75" customHeight="1">
      <c r="B117" s="53"/>
      <c r="C117" s="129"/>
      <c r="D117" s="130"/>
      <c r="E117" s="317"/>
      <c r="F117" s="317"/>
      <c r="G117" s="317"/>
      <c r="H117" s="317"/>
      <c r="I117" s="317"/>
      <c r="J117" s="318"/>
    </row>
    <row r="118" spans="2:10" ht="12" customHeight="1">
      <c r="B118" s="53"/>
      <c r="C118" s="59"/>
      <c r="D118" s="59"/>
      <c r="E118" s="131"/>
      <c r="F118" s="131"/>
      <c r="G118" s="131"/>
      <c r="H118" s="131"/>
      <c r="I118" s="131"/>
      <c r="J118" s="131"/>
    </row>
    <row r="119" ht="12" customHeight="1">
      <c r="C119" s="132" t="s">
        <v>187</v>
      </c>
    </row>
    <row r="120" ht="12" customHeight="1">
      <c r="C120" s="132"/>
    </row>
    <row r="123" spans="2:8" s="26" customFormat="1" ht="12" customHeight="1">
      <c r="B123" s="133" t="s">
        <v>107</v>
      </c>
      <c r="C123" s="323" t="s">
        <v>188</v>
      </c>
      <c r="D123" s="135"/>
      <c r="E123" s="136"/>
      <c r="F123" s="136"/>
      <c r="G123" s="136"/>
      <c r="H123" s="136"/>
    </row>
    <row r="124" spans="2:8" ht="12" customHeight="1">
      <c r="B124" s="25"/>
      <c r="C124" s="25"/>
      <c r="D124" s="25"/>
      <c r="E124" s="53"/>
      <c r="F124" s="53"/>
      <c r="G124" s="53"/>
      <c r="H124" s="53"/>
    </row>
    <row r="125" spans="2:3" ht="12" customHeight="1">
      <c r="B125" s="96" t="s">
        <v>189</v>
      </c>
      <c r="C125" s="98" t="s">
        <v>190</v>
      </c>
    </row>
    <row r="126" spans="3:11" ht="12" customHeight="1">
      <c r="C126" s="99" t="s">
        <v>308</v>
      </c>
      <c r="D126" s="126"/>
      <c r="E126" s="79"/>
      <c r="F126" s="79"/>
      <c r="G126" s="79"/>
      <c r="H126" s="79"/>
      <c r="I126" s="79"/>
      <c r="J126" s="79"/>
      <c r="K126" s="79"/>
    </row>
    <row r="127" spans="3:11" ht="12" customHeight="1">
      <c r="C127" s="79"/>
      <c r="D127" s="79"/>
      <c r="E127" s="79"/>
      <c r="F127" s="79"/>
      <c r="G127" s="79"/>
      <c r="H127" s="79"/>
      <c r="I127" s="79"/>
      <c r="J127" s="79"/>
      <c r="K127" s="79"/>
    </row>
    <row r="128" spans="3:12" ht="12" customHeight="1">
      <c r="C128" s="371"/>
      <c r="D128" s="372"/>
      <c r="E128" s="372"/>
      <c r="F128" s="369">
        <v>2001</v>
      </c>
      <c r="G128" s="369">
        <v>2002</v>
      </c>
      <c r="H128" s="369">
        <v>2003</v>
      </c>
      <c r="I128" s="369">
        <v>2004</v>
      </c>
      <c r="J128" s="369">
        <v>2005</v>
      </c>
      <c r="K128" s="369">
        <v>2006</v>
      </c>
      <c r="L128" s="370" t="s">
        <v>300</v>
      </c>
    </row>
    <row r="129" spans="3:12" ht="12" customHeight="1">
      <c r="C129" s="138"/>
      <c r="D129" s="139"/>
      <c r="F129" s="103"/>
      <c r="G129" s="103"/>
      <c r="H129" s="103"/>
      <c r="I129" s="103"/>
      <c r="J129" s="103"/>
      <c r="K129" s="103"/>
      <c r="L129" s="32"/>
    </row>
    <row r="130" spans="3:12" ht="12" customHeight="1">
      <c r="C130" s="140" t="s">
        <v>191</v>
      </c>
      <c r="D130" s="141"/>
      <c r="F130" s="69">
        <v>3250922</v>
      </c>
      <c r="G130" s="69">
        <v>3217041</v>
      </c>
      <c r="H130" s="69">
        <v>3143491</v>
      </c>
      <c r="I130" s="69">
        <v>3133473</v>
      </c>
      <c r="J130" s="69">
        <v>3133980</v>
      </c>
      <c r="K130" s="69">
        <v>3245313</v>
      </c>
      <c r="L130" s="142">
        <v>3282967.4690806232</v>
      </c>
    </row>
    <row r="131" spans="3:12" ht="12" customHeight="1">
      <c r="C131" s="143"/>
      <c r="D131" s="144"/>
      <c r="F131" s="145"/>
      <c r="G131" s="145"/>
      <c r="H131" s="145"/>
      <c r="I131" s="145"/>
      <c r="J131" s="145"/>
      <c r="K131" s="145"/>
      <c r="L131" s="146"/>
    </row>
    <row r="132" spans="3:12" ht="12" customHeight="1">
      <c r="C132" s="140" t="s">
        <v>192</v>
      </c>
      <c r="D132" s="144"/>
      <c r="F132" s="147"/>
      <c r="G132" s="147"/>
      <c r="H132" s="147"/>
      <c r="I132" s="147"/>
      <c r="J132" s="147"/>
      <c r="K132" s="147"/>
      <c r="L132" s="148"/>
    </row>
    <row r="133" spans="2:12" s="79" customFormat="1" ht="12" customHeight="1">
      <c r="B133" s="126"/>
      <c r="C133" s="107" t="s">
        <v>193</v>
      </c>
      <c r="D133" s="150"/>
      <c r="F133" s="73">
        <v>389810.9106912722</v>
      </c>
      <c r="G133" s="73">
        <v>374267.95876770304</v>
      </c>
      <c r="H133" s="73">
        <v>355516.72231802036</v>
      </c>
      <c r="I133" s="73">
        <v>394893.5313762008</v>
      </c>
      <c r="J133" s="73">
        <v>470106.99355764815</v>
      </c>
      <c r="K133" s="73">
        <v>429935.2570313896</v>
      </c>
      <c r="L133" s="74">
        <v>381872.1998535061</v>
      </c>
    </row>
    <row r="134" spans="2:12" s="44" customFormat="1" ht="12" customHeight="1">
      <c r="B134" s="151"/>
      <c r="C134" s="107" t="s">
        <v>194</v>
      </c>
      <c r="D134" s="108"/>
      <c r="F134" s="73">
        <v>56839.502031987395</v>
      </c>
      <c r="G134" s="73">
        <v>36926.341232296916</v>
      </c>
      <c r="H134" s="73">
        <v>51539.27768197963</v>
      </c>
      <c r="I134" s="73">
        <v>101678.4686237992</v>
      </c>
      <c r="J134" s="73">
        <v>101602.00644235186</v>
      </c>
      <c r="K134" s="73">
        <v>68656.74296861028</v>
      </c>
      <c r="L134" s="74">
        <v>46099.809721386744</v>
      </c>
    </row>
    <row r="135" spans="3:12" ht="12" customHeight="1">
      <c r="C135" s="110"/>
      <c r="D135" s="111"/>
      <c r="E135" s="111"/>
      <c r="F135" s="112"/>
      <c r="G135" s="112"/>
      <c r="H135" s="112"/>
      <c r="I135" s="112"/>
      <c r="J135" s="112"/>
      <c r="K135" s="112"/>
      <c r="L135" s="152"/>
    </row>
    <row r="136" spans="3:12" ht="12" customHeight="1">
      <c r="C136" s="113"/>
      <c r="D136" s="113"/>
      <c r="E136" s="113"/>
      <c r="F136" s="113"/>
      <c r="G136" s="114"/>
      <c r="H136" s="114"/>
      <c r="I136" s="114"/>
      <c r="J136" s="114"/>
      <c r="K136" s="114"/>
      <c r="L136" s="114"/>
    </row>
    <row r="137" ht="12" customHeight="1">
      <c r="C137" s="132" t="s">
        <v>147</v>
      </c>
    </row>
    <row r="138" ht="12" customHeight="1">
      <c r="C138" s="132"/>
    </row>
    <row r="139" ht="12" customHeight="1">
      <c r="C139" s="132"/>
    </row>
    <row r="140" ht="12" customHeight="1">
      <c r="C140" s="132"/>
    </row>
    <row r="141" spans="2:11" s="26" customFormat="1" ht="12" customHeight="1">
      <c r="B141" s="133" t="s">
        <v>21</v>
      </c>
      <c r="C141" s="135" t="s">
        <v>195</v>
      </c>
      <c r="D141" s="135"/>
      <c r="E141" s="136"/>
      <c r="F141" s="136"/>
      <c r="G141" s="136"/>
      <c r="H141" s="136"/>
      <c r="I141" s="126"/>
      <c r="J141" s="126"/>
      <c r="K141" s="126"/>
    </row>
    <row r="142" spans="2:11" ht="12" customHeight="1">
      <c r="B142" s="118"/>
      <c r="C142" s="153"/>
      <c r="D142" s="79"/>
      <c r="E142" s="79"/>
      <c r="F142" s="79"/>
      <c r="G142" s="79"/>
      <c r="H142" s="79"/>
      <c r="I142" s="79"/>
      <c r="J142" s="79"/>
      <c r="K142" s="79"/>
    </row>
    <row r="143" spans="2:11" ht="12" customHeight="1">
      <c r="B143" s="96" t="s">
        <v>196</v>
      </c>
      <c r="C143" s="258" t="s">
        <v>197</v>
      </c>
      <c r="D143" s="79"/>
      <c r="E143" s="79"/>
      <c r="F143" s="79"/>
      <c r="G143" s="79"/>
      <c r="H143" s="79"/>
      <c r="I143" s="79"/>
      <c r="J143" s="79"/>
      <c r="K143" s="79"/>
    </row>
    <row r="144" spans="2:11" ht="12" customHeight="1">
      <c r="B144" s="98"/>
      <c r="C144" s="155" t="s">
        <v>309</v>
      </c>
      <c r="D144" s="79"/>
      <c r="E144" s="79"/>
      <c r="F144" s="79"/>
      <c r="G144" s="79"/>
      <c r="H144" s="79"/>
      <c r="I144" s="79"/>
      <c r="J144" s="79"/>
      <c r="K144" s="79"/>
    </row>
    <row r="145" spans="2:11" ht="12" customHeight="1">
      <c r="B145" s="82"/>
      <c r="C145" s="79"/>
      <c r="D145" s="79"/>
      <c r="E145" s="79"/>
      <c r="F145" s="79"/>
      <c r="G145" s="119"/>
      <c r="H145" s="79"/>
      <c r="I145" s="79"/>
      <c r="J145" s="79"/>
      <c r="K145" s="79"/>
    </row>
    <row r="146" spans="2:12" ht="12" customHeight="1">
      <c r="B146" s="82"/>
      <c r="C146" s="392"/>
      <c r="D146" s="393"/>
      <c r="E146" s="394"/>
      <c r="F146" s="369">
        <v>2001</v>
      </c>
      <c r="G146" s="369">
        <v>2002</v>
      </c>
      <c r="H146" s="369">
        <v>2003</v>
      </c>
      <c r="I146" s="369">
        <v>2004</v>
      </c>
      <c r="J146" s="369">
        <v>2005</v>
      </c>
      <c r="K146" s="369">
        <v>2006</v>
      </c>
      <c r="L146" s="370" t="s">
        <v>300</v>
      </c>
    </row>
    <row r="147" spans="2:12" ht="12" customHeight="1">
      <c r="B147" s="82"/>
      <c r="C147" s="156"/>
      <c r="D147" s="61"/>
      <c r="E147" s="157"/>
      <c r="F147" s="158"/>
      <c r="G147" s="158"/>
      <c r="H147" s="158"/>
      <c r="I147" s="158"/>
      <c r="J147" s="158"/>
      <c r="K147" s="158"/>
      <c r="L147" s="378"/>
    </row>
    <row r="148" spans="2:12" ht="12" customHeight="1">
      <c r="B148" s="82"/>
      <c r="C148" s="62" t="s">
        <v>198</v>
      </c>
      <c r="D148" s="159"/>
      <c r="E148" s="105"/>
      <c r="F148" s="65">
        <v>17119724.665516607</v>
      </c>
      <c r="G148" s="65">
        <v>16248028.97475544</v>
      </c>
      <c r="H148" s="65">
        <v>14046219.354009874</v>
      </c>
      <c r="I148" s="65">
        <v>11921310.704619154</v>
      </c>
      <c r="J148" s="65">
        <v>10269654.452397523</v>
      </c>
      <c r="K148" s="65">
        <v>9046863.394048069</v>
      </c>
      <c r="L148" s="65">
        <v>8640621.749907395</v>
      </c>
    </row>
    <row r="149" spans="2:12" ht="12" customHeight="1">
      <c r="B149" s="82"/>
      <c r="C149" s="33"/>
      <c r="D149" s="38"/>
      <c r="E149" s="141"/>
      <c r="F149" s="69"/>
      <c r="G149" s="69"/>
      <c r="H149" s="69"/>
      <c r="I149" s="69"/>
      <c r="J149" s="69"/>
      <c r="K149" s="69"/>
      <c r="L149" s="142"/>
    </row>
    <row r="150" spans="2:12" ht="12.75" customHeight="1">
      <c r="B150" s="82"/>
      <c r="C150" s="161" t="s">
        <v>199</v>
      </c>
      <c r="D150" s="162"/>
      <c r="E150" s="141"/>
      <c r="F150" s="69">
        <v>10177935.30615704</v>
      </c>
      <c r="G150" s="69">
        <v>9638608.307725329</v>
      </c>
      <c r="H150" s="69">
        <v>8995198.075009875</v>
      </c>
      <c r="I150" s="69">
        <v>8751725.132258777</v>
      </c>
      <c r="J150" s="69">
        <v>8385341.436278501</v>
      </c>
      <c r="K150" s="69">
        <v>8049455.749476068</v>
      </c>
      <c r="L150" s="142">
        <v>7988136.839558395</v>
      </c>
    </row>
    <row r="151" spans="2:12" ht="12" customHeight="1">
      <c r="B151" s="82"/>
      <c r="C151" s="37"/>
      <c r="D151" s="38"/>
      <c r="E151" s="141"/>
      <c r="F151" s="73"/>
      <c r="G151" s="73"/>
      <c r="H151" s="73"/>
      <c r="I151" s="73"/>
      <c r="J151" s="73"/>
      <c r="K151" s="73"/>
      <c r="L151" s="163"/>
    </row>
    <row r="152" spans="2:12" ht="12" customHeight="1">
      <c r="B152" s="82"/>
      <c r="C152" s="161" t="s">
        <v>200</v>
      </c>
      <c r="D152" s="162"/>
      <c r="E152" s="164"/>
      <c r="F152" s="69">
        <v>9650984.891600784</v>
      </c>
      <c r="G152" s="69">
        <v>9127643.26970818</v>
      </c>
      <c r="H152" s="69">
        <v>8509702.039043209</v>
      </c>
      <c r="I152" s="69">
        <v>8243788.603634876</v>
      </c>
      <c r="J152" s="69">
        <v>7794021.595742306</v>
      </c>
      <c r="K152" s="69">
        <v>7499929.82210287</v>
      </c>
      <c r="L152" s="142">
        <v>7435230.411021641</v>
      </c>
    </row>
    <row r="153" spans="2:12" s="44" customFormat="1" ht="12" customHeight="1">
      <c r="B153" s="81"/>
      <c r="C153" s="165" t="s">
        <v>201</v>
      </c>
      <c r="D153" s="43"/>
      <c r="E153" s="108"/>
      <c r="F153" s="73">
        <v>8250964.084284897</v>
      </c>
      <c r="G153" s="73">
        <v>7672215.447267791</v>
      </c>
      <c r="H153" s="73">
        <v>7208171.6356098745</v>
      </c>
      <c r="I153" s="73">
        <v>6989898.657082555</v>
      </c>
      <c r="J153" s="73">
        <v>6574501.578160022</v>
      </c>
      <c r="K153" s="73">
        <v>6345358.195294746</v>
      </c>
      <c r="L153" s="163">
        <v>6278017.252071204</v>
      </c>
    </row>
    <row r="154" spans="2:12" s="79" customFormat="1" ht="12" customHeight="1">
      <c r="B154" s="82"/>
      <c r="C154" s="166" t="s">
        <v>202</v>
      </c>
      <c r="D154" s="43"/>
      <c r="E154" s="108"/>
      <c r="F154" s="73">
        <v>1400020.8073158865</v>
      </c>
      <c r="G154" s="73">
        <v>1455427.8224403898</v>
      </c>
      <c r="H154" s="73">
        <v>1301530.4034333334</v>
      </c>
      <c r="I154" s="73">
        <v>1253889.946552321</v>
      </c>
      <c r="J154" s="73">
        <v>1219520.0175822836</v>
      </c>
      <c r="K154" s="73">
        <v>1154571.626808124</v>
      </c>
      <c r="L154" s="163">
        <v>1157213.1589504387</v>
      </c>
    </row>
    <row r="155" spans="2:12" ht="12" customHeight="1">
      <c r="B155" s="82"/>
      <c r="C155" s="76" t="s">
        <v>203</v>
      </c>
      <c r="D155" s="38"/>
      <c r="E155" s="144"/>
      <c r="F155" s="73">
        <v>526950.414556256</v>
      </c>
      <c r="G155" s="73">
        <v>510965.0380171473</v>
      </c>
      <c r="H155" s="73">
        <v>485496.0359666667</v>
      </c>
      <c r="I155" s="73">
        <v>507936.5286238998</v>
      </c>
      <c r="J155" s="73">
        <v>591319.8405361949</v>
      </c>
      <c r="K155" s="73">
        <v>549525.9273731976</v>
      </c>
      <c r="L155" s="163">
        <v>552906.4285367529</v>
      </c>
    </row>
    <row r="156" spans="2:12" ht="12" customHeight="1">
      <c r="B156" s="82"/>
      <c r="C156" s="37"/>
      <c r="D156" s="38"/>
      <c r="E156" s="144"/>
      <c r="F156" s="73"/>
      <c r="G156" s="73"/>
      <c r="H156" s="73"/>
      <c r="I156" s="73"/>
      <c r="J156" s="73"/>
      <c r="K156" s="73"/>
      <c r="L156" s="163"/>
    </row>
    <row r="157" spans="2:12" ht="12" customHeight="1">
      <c r="B157" s="82"/>
      <c r="C157" s="33" t="s">
        <v>204</v>
      </c>
      <c r="D157" s="38"/>
      <c r="E157" s="144"/>
      <c r="F157" s="69">
        <v>6941789.359359571</v>
      </c>
      <c r="G157" s="69">
        <v>6609420.667030113</v>
      </c>
      <c r="H157" s="69">
        <v>5051021.279</v>
      </c>
      <c r="I157" s="69">
        <v>3169585.5723603787</v>
      </c>
      <c r="J157" s="69">
        <v>1884313.0161190236</v>
      </c>
      <c r="K157" s="69">
        <v>997407.644572</v>
      </c>
      <c r="L157" s="142">
        <v>652484.910349</v>
      </c>
    </row>
    <row r="158" spans="2:12" ht="12" customHeight="1">
      <c r="B158" s="82"/>
      <c r="C158" s="110"/>
      <c r="D158" s="111"/>
      <c r="E158" s="111"/>
      <c r="F158" s="112"/>
      <c r="G158" s="112"/>
      <c r="H158" s="112"/>
      <c r="I158" s="112"/>
      <c r="J158" s="112"/>
      <c r="K158" s="112"/>
      <c r="L158" s="167"/>
    </row>
    <row r="159" spans="2:11" ht="6" customHeight="1">
      <c r="B159" s="82"/>
      <c r="C159" s="132"/>
      <c r="D159" s="168"/>
      <c r="E159" s="79"/>
      <c r="F159" s="79"/>
      <c r="G159" s="79"/>
      <c r="H159" s="119"/>
      <c r="I159" s="169"/>
      <c r="J159" s="169"/>
      <c r="K159" s="169"/>
    </row>
    <row r="160" ht="12" customHeight="1">
      <c r="C160" s="132" t="s">
        <v>272</v>
      </c>
    </row>
    <row r="161" spans="3:12" ht="12" customHeight="1">
      <c r="C161" s="408" t="s">
        <v>330</v>
      </c>
      <c r="D161" s="408"/>
      <c r="E161" s="408"/>
      <c r="F161" s="408"/>
      <c r="G161" s="408"/>
      <c r="H161" s="408"/>
      <c r="I161" s="408"/>
      <c r="J161" s="408"/>
      <c r="K161" s="408"/>
      <c r="L161" s="408"/>
    </row>
    <row r="162" spans="3:12" ht="12" customHeight="1">
      <c r="C162" s="408" t="s">
        <v>331</v>
      </c>
      <c r="D162" s="408"/>
      <c r="E162" s="408"/>
      <c r="F162" s="408"/>
      <c r="G162" s="408"/>
      <c r="H162" s="408"/>
      <c r="I162" s="408"/>
      <c r="J162" s="408"/>
      <c r="K162" s="408"/>
      <c r="L162" s="408"/>
    </row>
    <row r="163" spans="3:12" ht="3" customHeight="1">
      <c r="C163" s="51"/>
      <c r="D163" s="51"/>
      <c r="E163" s="51"/>
      <c r="F163" s="51"/>
      <c r="G163" s="51"/>
      <c r="H163" s="51"/>
      <c r="I163" s="51"/>
      <c r="J163" s="51"/>
      <c r="K163" s="51"/>
      <c r="L163" s="51"/>
    </row>
    <row r="164" ht="12" customHeight="1">
      <c r="C164" s="132" t="s">
        <v>147</v>
      </c>
    </row>
    <row r="165" ht="12" customHeight="1">
      <c r="C165" s="171"/>
    </row>
    <row r="166" ht="12" customHeight="1">
      <c r="C166" s="171"/>
    </row>
    <row r="167" ht="12" customHeight="1">
      <c r="H167" s="44"/>
    </row>
    <row r="168" spans="2:12" s="26" customFormat="1" ht="12" customHeight="1">
      <c r="B168" s="133" t="s">
        <v>23</v>
      </c>
      <c r="C168" s="135" t="s">
        <v>205</v>
      </c>
      <c r="D168" s="172"/>
      <c r="E168" s="172"/>
      <c r="F168" s="172"/>
      <c r="G168" s="172"/>
      <c r="H168" s="172"/>
      <c r="I168" s="172"/>
      <c r="J168" s="172"/>
      <c r="K168" s="172"/>
      <c r="L168" s="172"/>
    </row>
    <row r="170" spans="2:12" s="26" customFormat="1" ht="12" customHeight="1">
      <c r="B170" s="133" t="s">
        <v>24</v>
      </c>
      <c r="C170" s="135" t="s">
        <v>140</v>
      </c>
      <c r="D170" s="172"/>
      <c r="E170" s="172"/>
      <c r="F170" s="172"/>
      <c r="G170" s="172"/>
      <c r="H170" s="21"/>
      <c r="I170" s="21"/>
      <c r="J170" s="21"/>
      <c r="K170" s="21"/>
      <c r="L170" s="21"/>
    </row>
    <row r="172" spans="2:11" ht="12" customHeight="1">
      <c r="B172" s="173" t="s">
        <v>294</v>
      </c>
      <c r="C172" s="225" t="s">
        <v>207</v>
      </c>
      <c r="D172" s="79"/>
      <c r="E172" s="79"/>
      <c r="F172" s="79"/>
      <c r="G172" s="79"/>
      <c r="H172" s="79"/>
      <c r="I172" s="79"/>
      <c r="J172" s="79"/>
      <c r="K172" s="79"/>
    </row>
    <row r="173" spans="2:11" ht="12" customHeight="1">
      <c r="B173" s="175"/>
      <c r="C173" s="176" t="s">
        <v>386</v>
      </c>
      <c r="D173" s="126"/>
      <c r="E173" s="79"/>
      <c r="F173" s="79"/>
      <c r="G173" s="79"/>
      <c r="H173" s="119"/>
      <c r="I173" s="79"/>
      <c r="J173" s="79"/>
      <c r="K173" s="79"/>
    </row>
    <row r="174" spans="2:11" ht="12" customHeight="1">
      <c r="B174" s="175"/>
      <c r="C174" s="177"/>
      <c r="D174" s="79"/>
      <c r="E174" s="79"/>
      <c r="F174" s="79"/>
      <c r="G174" s="79"/>
      <c r="H174" s="119"/>
      <c r="I174" s="79"/>
      <c r="J174" s="79"/>
      <c r="K174" s="79"/>
    </row>
    <row r="175" spans="2:12" ht="12" customHeight="1">
      <c r="B175" s="82"/>
      <c r="C175" s="379"/>
      <c r="D175" s="372"/>
      <c r="E175" s="372"/>
      <c r="F175" s="369">
        <v>2001</v>
      </c>
      <c r="G175" s="369">
        <v>2002</v>
      </c>
      <c r="H175" s="369">
        <v>2003</v>
      </c>
      <c r="I175" s="369">
        <v>2004</v>
      </c>
      <c r="J175" s="369">
        <v>2005</v>
      </c>
      <c r="K175" s="369">
        <v>2006</v>
      </c>
      <c r="L175" s="370" t="s">
        <v>387</v>
      </c>
    </row>
    <row r="176" spans="2:12" ht="12" customHeight="1">
      <c r="B176" s="82"/>
      <c r="C176" s="178"/>
      <c r="D176" s="59"/>
      <c r="E176" s="59"/>
      <c r="F176" s="31"/>
      <c r="G176" s="31"/>
      <c r="H176" s="31"/>
      <c r="I176" s="31"/>
      <c r="J176" s="31"/>
      <c r="K176" s="31"/>
      <c r="L176" s="32"/>
    </row>
    <row r="177" spans="2:12" ht="18.75" customHeight="1">
      <c r="B177" s="56"/>
      <c r="C177" s="406" t="s">
        <v>207</v>
      </c>
      <c r="D177" s="407"/>
      <c r="E177" s="407"/>
      <c r="F177" s="179">
        <v>3</v>
      </c>
      <c r="G177" s="179">
        <v>3</v>
      </c>
      <c r="H177" s="179">
        <v>3</v>
      </c>
      <c r="I177" s="179">
        <v>3</v>
      </c>
      <c r="J177" s="179">
        <v>3</v>
      </c>
      <c r="K177" s="179">
        <v>3</v>
      </c>
      <c r="L177" s="180">
        <v>3</v>
      </c>
    </row>
    <row r="178" spans="2:12" ht="12" customHeight="1">
      <c r="B178" s="82"/>
      <c r="C178" s="129"/>
      <c r="D178" s="181"/>
      <c r="E178" s="181"/>
      <c r="F178" s="182"/>
      <c r="G178" s="182"/>
      <c r="H178" s="182"/>
      <c r="I178" s="182"/>
      <c r="J178" s="182"/>
      <c r="K178" s="182"/>
      <c r="L178" s="183"/>
    </row>
    <row r="179" spans="2:11" ht="12" customHeight="1">
      <c r="B179" s="82"/>
      <c r="C179" s="59"/>
      <c r="D179" s="60"/>
      <c r="E179" s="60"/>
      <c r="F179" s="184"/>
      <c r="G179" s="184"/>
      <c r="H179" s="184"/>
      <c r="I179" s="184"/>
      <c r="J179" s="184"/>
      <c r="K179" s="184"/>
    </row>
    <row r="180" ht="12" customHeight="1">
      <c r="C180" s="50" t="s">
        <v>147</v>
      </c>
    </row>
    <row r="181" ht="12" customHeight="1">
      <c r="C181" s="50"/>
    </row>
    <row r="182" ht="12" customHeight="1">
      <c r="C182" s="50"/>
    </row>
    <row r="184" spans="2:8" s="26" customFormat="1" ht="12" customHeight="1">
      <c r="B184" s="133" t="s">
        <v>127</v>
      </c>
      <c r="C184" s="135" t="s">
        <v>188</v>
      </c>
      <c r="D184" s="135"/>
      <c r="E184" s="136"/>
      <c r="F184" s="136"/>
      <c r="G184" s="136"/>
      <c r="H184" s="136"/>
    </row>
    <row r="186" spans="2:11" ht="12" customHeight="1">
      <c r="B186" s="173" t="s">
        <v>206</v>
      </c>
      <c r="C186" s="98" t="s">
        <v>190</v>
      </c>
      <c r="D186" s="79"/>
      <c r="E186" s="79"/>
      <c r="F186" s="79"/>
      <c r="G186" s="79"/>
      <c r="H186" s="79"/>
      <c r="I186" s="79"/>
      <c r="J186" s="79"/>
      <c r="K186" s="79"/>
    </row>
    <row r="187" spans="2:11" ht="12" customHeight="1">
      <c r="B187" s="98"/>
      <c r="C187" s="176" t="s">
        <v>389</v>
      </c>
      <c r="D187" s="126"/>
      <c r="E187" s="79"/>
      <c r="F187" s="79"/>
      <c r="G187" s="79"/>
      <c r="H187" s="55"/>
      <c r="I187" s="79"/>
      <c r="J187" s="79"/>
      <c r="K187" s="79"/>
    </row>
    <row r="188" spans="2:11" ht="12" customHeight="1">
      <c r="B188" s="82"/>
      <c r="C188" s="79"/>
      <c r="D188" s="79"/>
      <c r="E188" s="79"/>
      <c r="F188" s="79"/>
      <c r="G188" s="79"/>
      <c r="H188" s="55"/>
      <c r="I188" s="79"/>
      <c r="J188" s="79"/>
      <c r="K188" s="79"/>
    </row>
    <row r="189" spans="2:10" ht="12" customHeight="1">
      <c r="B189" s="82"/>
      <c r="C189" s="379"/>
      <c r="D189" s="372"/>
      <c r="E189" s="372"/>
      <c r="F189" s="369">
        <v>2003</v>
      </c>
      <c r="G189" s="369">
        <v>2004</v>
      </c>
      <c r="H189" s="369">
        <v>2005</v>
      </c>
      <c r="I189" s="369">
        <v>2006</v>
      </c>
      <c r="J189" s="370" t="s">
        <v>387</v>
      </c>
    </row>
    <row r="190" spans="2:10" ht="12" customHeight="1">
      <c r="B190" s="82"/>
      <c r="C190" s="178"/>
      <c r="D190" s="59"/>
      <c r="E190" s="59"/>
      <c r="F190" s="31"/>
      <c r="G190" s="31"/>
      <c r="H190" s="31"/>
      <c r="I190" s="31"/>
      <c r="J190" s="32"/>
    </row>
    <row r="191" spans="2:10" ht="12" customHeight="1">
      <c r="B191" s="56"/>
      <c r="C191" s="37" t="s">
        <v>190</v>
      </c>
      <c r="D191" s="60"/>
      <c r="E191" s="60"/>
      <c r="F191" s="73">
        <v>10030472</v>
      </c>
      <c r="G191" s="73">
        <v>10362120</v>
      </c>
      <c r="H191" s="73">
        <v>11447313</v>
      </c>
      <c r="I191" s="73">
        <v>12226439</v>
      </c>
      <c r="J191" s="74">
        <v>12940594</v>
      </c>
    </row>
    <row r="192" spans="2:10" ht="12" customHeight="1">
      <c r="B192" s="82"/>
      <c r="C192" s="129"/>
      <c r="D192" s="181"/>
      <c r="E192" s="181"/>
      <c r="F192" s="187"/>
      <c r="G192" s="187"/>
      <c r="H192" s="187"/>
      <c r="I192" s="187"/>
      <c r="J192" s="188"/>
    </row>
    <row r="193" spans="2:11" ht="12" customHeight="1">
      <c r="B193" s="82"/>
      <c r="C193" s="50"/>
      <c r="D193" s="55"/>
      <c r="E193" s="55"/>
      <c r="F193" s="55"/>
      <c r="G193" s="55"/>
      <c r="H193" s="55"/>
      <c r="I193" s="55"/>
      <c r="J193" s="79"/>
      <c r="K193" s="79"/>
    </row>
    <row r="194" spans="3:12" ht="39" customHeight="1">
      <c r="C194" s="408" t="s">
        <v>276</v>
      </c>
      <c r="D194" s="408"/>
      <c r="E194" s="408"/>
      <c r="F194" s="408"/>
      <c r="G194" s="408"/>
      <c r="H194" s="408"/>
      <c r="I194" s="408"/>
      <c r="J194" s="408"/>
      <c r="K194" s="189"/>
      <c r="L194" s="189"/>
    </row>
    <row r="195" spans="3:12" ht="7.5" customHeight="1">
      <c r="C195" s="51"/>
      <c r="D195" s="51"/>
      <c r="E195" s="51"/>
      <c r="F195" s="51"/>
      <c r="G195" s="51"/>
      <c r="H195" s="51"/>
      <c r="I195" s="51"/>
      <c r="J195" s="51"/>
      <c r="K195" s="189"/>
      <c r="L195" s="189"/>
    </row>
    <row r="196" ht="12" customHeight="1">
      <c r="C196" s="50" t="s">
        <v>147</v>
      </c>
    </row>
    <row r="199" spans="2:11" ht="12" customHeight="1">
      <c r="B199" s="82"/>
      <c r="C199" s="55"/>
      <c r="D199" s="55"/>
      <c r="E199" s="55"/>
      <c r="F199" s="55"/>
      <c r="G199" s="55"/>
      <c r="H199" s="55"/>
      <c r="I199" s="55"/>
      <c r="J199" s="55"/>
      <c r="K199" s="79"/>
    </row>
    <row r="200" spans="2:11" ht="12" customHeight="1">
      <c r="B200" s="173" t="s">
        <v>208</v>
      </c>
      <c r="C200" s="225" t="s">
        <v>210</v>
      </c>
      <c r="D200" s="79"/>
      <c r="E200" s="79"/>
      <c r="F200" s="79"/>
      <c r="G200" s="79"/>
      <c r="H200" s="79"/>
      <c r="I200" s="79"/>
      <c r="J200" s="79"/>
      <c r="K200" s="79"/>
    </row>
    <row r="201" spans="2:11" ht="12" customHeight="1">
      <c r="B201" s="98"/>
      <c r="C201" s="176" t="s">
        <v>391</v>
      </c>
      <c r="D201" s="53"/>
      <c r="E201" s="55"/>
      <c r="F201" s="55"/>
      <c r="G201" s="55"/>
      <c r="H201" s="55"/>
      <c r="I201" s="55"/>
      <c r="J201" s="55"/>
      <c r="K201" s="79"/>
    </row>
    <row r="202" spans="2:11" ht="12" customHeight="1">
      <c r="B202" s="82"/>
      <c r="C202" s="79"/>
      <c r="D202" s="79"/>
      <c r="E202" s="79"/>
      <c r="F202" s="79"/>
      <c r="G202" s="79"/>
      <c r="H202" s="79"/>
      <c r="I202" s="79"/>
      <c r="J202" s="79"/>
      <c r="K202" s="79"/>
    </row>
    <row r="203" spans="2:10" ht="12" customHeight="1">
      <c r="B203" s="82"/>
      <c r="C203" s="371"/>
      <c r="D203" s="372"/>
      <c r="E203" s="372"/>
      <c r="F203" s="369">
        <v>2003</v>
      </c>
      <c r="G203" s="369">
        <v>2004</v>
      </c>
      <c r="H203" s="369">
        <v>2005</v>
      </c>
      <c r="I203" s="369">
        <v>2006</v>
      </c>
      <c r="J203" s="370" t="s">
        <v>387</v>
      </c>
    </row>
    <row r="204" spans="2:10" ht="12" customHeight="1">
      <c r="B204" s="82"/>
      <c r="C204" s="190"/>
      <c r="D204" s="59"/>
      <c r="E204" s="59"/>
      <c r="F204" s="31"/>
      <c r="G204" s="31"/>
      <c r="H204" s="31"/>
      <c r="I204" s="31"/>
      <c r="J204" s="32"/>
    </row>
    <row r="205" spans="2:10" ht="12" customHeight="1">
      <c r="B205" s="82"/>
      <c r="C205" s="421" t="s">
        <v>210</v>
      </c>
      <c r="D205" s="427"/>
      <c r="E205" s="427"/>
      <c r="F205" s="191">
        <v>95.75917557425355</v>
      </c>
      <c r="G205" s="191">
        <v>98.41266072480911</v>
      </c>
      <c r="H205" s="191">
        <v>108.30420890418475</v>
      </c>
      <c r="I205" s="191">
        <v>115.353612737691</v>
      </c>
      <c r="J205" s="338">
        <v>122.091499321404</v>
      </c>
    </row>
    <row r="206" spans="2:10" ht="12" customHeight="1">
      <c r="B206" s="82"/>
      <c r="C206" s="192"/>
      <c r="D206" s="130"/>
      <c r="E206" s="130"/>
      <c r="F206" s="193"/>
      <c r="G206" s="193"/>
      <c r="H206" s="193"/>
      <c r="I206" s="193"/>
      <c r="J206" s="194"/>
    </row>
    <row r="207" spans="2:9" ht="12" customHeight="1">
      <c r="B207" s="82"/>
      <c r="C207" s="195"/>
      <c r="D207" s="59"/>
      <c r="E207" s="59"/>
      <c r="F207" s="196"/>
      <c r="G207" s="196"/>
      <c r="H207" s="196"/>
      <c r="I207" s="196"/>
    </row>
    <row r="208" ht="12" customHeight="1">
      <c r="C208" s="50" t="s">
        <v>161</v>
      </c>
    </row>
    <row r="209" ht="12" customHeight="1">
      <c r="C209" s="50"/>
    </row>
    <row r="212" spans="2:11" s="26" customFormat="1" ht="12" customHeight="1">
      <c r="B212" s="133" t="s">
        <v>86</v>
      </c>
      <c r="C212" s="135" t="s">
        <v>211</v>
      </c>
      <c r="D212" s="136"/>
      <c r="E212" s="136"/>
      <c r="F212" s="136"/>
      <c r="G212" s="136"/>
      <c r="H212" s="126"/>
      <c r="I212" s="126"/>
      <c r="J212" s="126"/>
      <c r="K212" s="126"/>
    </row>
    <row r="214" spans="2:11" ht="12" customHeight="1">
      <c r="B214" s="96" t="s">
        <v>209</v>
      </c>
      <c r="C214" s="25" t="s">
        <v>213</v>
      </c>
      <c r="E214" s="79"/>
      <c r="F214" s="79"/>
      <c r="G214" s="79"/>
      <c r="H214" s="79"/>
      <c r="I214" s="79"/>
      <c r="J214" s="79"/>
      <c r="K214" s="79"/>
    </row>
    <row r="215" spans="2:11" ht="12" customHeight="1">
      <c r="B215" s="118"/>
      <c r="C215" s="197" t="s">
        <v>394</v>
      </c>
      <c r="E215" s="79"/>
      <c r="F215" s="79"/>
      <c r="G215" s="79"/>
      <c r="H215" s="79"/>
      <c r="I215" s="79"/>
      <c r="J215" s="79"/>
      <c r="K215" s="79"/>
    </row>
    <row r="216" spans="2:11" ht="12" customHeight="1">
      <c r="B216" s="82"/>
      <c r="C216" s="79"/>
      <c r="D216" s="79"/>
      <c r="E216" s="79"/>
      <c r="F216" s="79"/>
      <c r="G216" s="79"/>
      <c r="H216" s="79"/>
      <c r="I216" s="119"/>
      <c r="J216" s="79"/>
      <c r="K216" s="79"/>
    </row>
    <row r="217" spans="2:10" ht="12" customHeight="1">
      <c r="B217" s="82"/>
      <c r="C217" s="382"/>
      <c r="D217" s="383"/>
      <c r="E217" s="368"/>
      <c r="F217" s="369">
        <v>2003</v>
      </c>
      <c r="G217" s="369">
        <v>2004</v>
      </c>
      <c r="H217" s="369">
        <v>2005</v>
      </c>
      <c r="I217" s="369">
        <v>2006</v>
      </c>
      <c r="J217" s="370" t="s">
        <v>387</v>
      </c>
    </row>
    <row r="218" spans="2:10" ht="12" customHeight="1">
      <c r="B218" s="82"/>
      <c r="C218" s="198"/>
      <c r="D218" s="59"/>
      <c r="E218" s="199"/>
      <c r="F218" s="103"/>
      <c r="G218" s="103"/>
      <c r="H218" s="103"/>
      <c r="I218" s="103"/>
      <c r="J218" s="380"/>
    </row>
    <row r="219" spans="2:14" ht="12" customHeight="1">
      <c r="B219" s="56"/>
      <c r="C219" s="33" t="s">
        <v>214</v>
      </c>
      <c r="D219" s="186"/>
      <c r="E219" s="200"/>
      <c r="F219" s="69">
        <v>10003816.745631665</v>
      </c>
      <c r="G219" s="69">
        <v>10649442.524</v>
      </c>
      <c r="H219" s="69">
        <v>11598938.452</v>
      </c>
      <c r="I219" s="69">
        <v>12451930.408999998</v>
      </c>
      <c r="J219" s="70">
        <v>13333062.757200003</v>
      </c>
      <c r="M219" s="324"/>
      <c r="N219" s="324"/>
    </row>
    <row r="220" spans="2:14" s="44" customFormat="1" ht="15" customHeight="1">
      <c r="B220" s="202"/>
      <c r="C220" s="42" t="s">
        <v>215</v>
      </c>
      <c r="D220" s="43"/>
      <c r="E220" s="83"/>
      <c r="F220" s="73">
        <v>6663257.892999999</v>
      </c>
      <c r="G220" s="73">
        <v>7168776.217</v>
      </c>
      <c r="H220" s="73">
        <v>7919530.476</v>
      </c>
      <c r="I220" s="73">
        <v>8519810.813000001</v>
      </c>
      <c r="J220" s="74">
        <v>9149217.50531</v>
      </c>
      <c r="M220" s="324"/>
      <c r="N220" s="325"/>
    </row>
    <row r="221" spans="2:14" ht="12" customHeight="1">
      <c r="B221" s="82"/>
      <c r="C221" s="42" t="s">
        <v>216</v>
      </c>
      <c r="D221" s="43"/>
      <c r="E221" s="83"/>
      <c r="F221" s="73">
        <v>863780.9718736666</v>
      </c>
      <c r="G221" s="73">
        <v>823417.242</v>
      </c>
      <c r="H221" s="73">
        <v>828706.248</v>
      </c>
      <c r="I221" s="73">
        <v>858013.7</v>
      </c>
      <c r="J221" s="74">
        <v>909249.9682</v>
      </c>
      <c r="M221" s="324"/>
      <c r="N221" s="324"/>
    </row>
    <row r="222" spans="2:14" s="44" customFormat="1" ht="12" customHeight="1">
      <c r="B222" s="81"/>
      <c r="C222" s="42" t="s">
        <v>217</v>
      </c>
      <c r="D222" s="43"/>
      <c r="E222" s="80"/>
      <c r="F222" s="73">
        <v>478686.94090799795</v>
      </c>
      <c r="G222" s="73">
        <v>510437.233</v>
      </c>
      <c r="H222" s="73">
        <v>536797.054</v>
      </c>
      <c r="I222" s="73">
        <v>582991.1910000001</v>
      </c>
      <c r="J222" s="74">
        <v>626205.5605000001</v>
      </c>
      <c r="M222" s="324"/>
      <c r="N222" s="325"/>
    </row>
    <row r="223" spans="2:14" ht="12" customHeight="1">
      <c r="B223" s="82"/>
      <c r="C223" s="42" t="s">
        <v>218</v>
      </c>
      <c r="D223" s="43"/>
      <c r="E223" s="80"/>
      <c r="F223" s="73">
        <v>1998090.93985</v>
      </c>
      <c r="G223" s="73">
        <v>2146811.832</v>
      </c>
      <c r="H223" s="73">
        <v>2313904.674</v>
      </c>
      <c r="I223" s="73">
        <v>2491114.7049999996</v>
      </c>
      <c r="J223" s="74">
        <v>2648389.7231900017</v>
      </c>
      <c r="M223" s="324"/>
      <c r="N223" s="324"/>
    </row>
    <row r="224" spans="2:10" ht="12" customHeight="1">
      <c r="B224" s="82"/>
      <c r="C224" s="205"/>
      <c r="D224" s="24"/>
      <c r="E224" s="206"/>
      <c r="F224" s="103"/>
      <c r="G224" s="103"/>
      <c r="H224" s="103"/>
      <c r="I224" s="103"/>
      <c r="J224" s="74"/>
    </row>
    <row r="225" spans="2:10" ht="15" customHeight="1">
      <c r="B225" s="56"/>
      <c r="C225" s="33" t="s">
        <v>219</v>
      </c>
      <c r="D225" s="186"/>
      <c r="E225" s="200"/>
      <c r="F225" s="69">
        <v>5809557.68</v>
      </c>
      <c r="G225" s="69">
        <v>6052269.869000001</v>
      </c>
      <c r="H225" s="69">
        <v>6403939.084000001</v>
      </c>
      <c r="I225" s="69">
        <v>6647683.815</v>
      </c>
      <c r="J225" s="70">
        <v>6955397.659525998</v>
      </c>
    </row>
    <row r="226" spans="2:10" s="44" customFormat="1" ht="15.75" customHeight="1">
      <c r="B226" s="81"/>
      <c r="C226" s="42" t="s">
        <v>215</v>
      </c>
      <c r="D226" s="43"/>
      <c r="E226" s="83"/>
      <c r="F226" s="73">
        <v>3856963.941</v>
      </c>
      <c r="G226" s="73">
        <v>4022902.3830000004</v>
      </c>
      <c r="H226" s="73">
        <v>4296133.846</v>
      </c>
      <c r="I226" s="73">
        <v>4439159.808</v>
      </c>
      <c r="J226" s="74">
        <v>4634956.534</v>
      </c>
    </row>
    <row r="227" spans="2:10" ht="12" customHeight="1">
      <c r="B227" s="82"/>
      <c r="C227" s="42" t="s">
        <v>216</v>
      </c>
      <c r="D227" s="43"/>
      <c r="E227" s="83"/>
      <c r="F227" s="73">
        <v>541753.537</v>
      </c>
      <c r="G227" s="73">
        <v>516965.368</v>
      </c>
      <c r="H227" s="73">
        <v>512406.54799999995</v>
      </c>
      <c r="I227" s="73">
        <v>534205.523</v>
      </c>
      <c r="J227" s="74">
        <v>563912.4330000001</v>
      </c>
    </row>
    <row r="228" spans="2:10" s="44" customFormat="1" ht="12" customHeight="1">
      <c r="B228" s="81"/>
      <c r="C228" s="42" t="s">
        <v>217</v>
      </c>
      <c r="D228" s="43"/>
      <c r="E228" s="80"/>
      <c r="F228" s="73">
        <v>172853.875</v>
      </c>
      <c r="G228" s="73">
        <v>196237.333</v>
      </c>
      <c r="H228" s="73">
        <v>207661.94600000003</v>
      </c>
      <c r="I228" s="73">
        <v>225863.92099999997</v>
      </c>
      <c r="J228" s="74">
        <v>240923.22652599798</v>
      </c>
    </row>
    <row r="229" spans="2:10" ht="12" customHeight="1">
      <c r="B229" s="82"/>
      <c r="C229" s="42" t="s">
        <v>218</v>
      </c>
      <c r="D229" s="43"/>
      <c r="E229" s="80"/>
      <c r="F229" s="73">
        <v>1237986.327</v>
      </c>
      <c r="G229" s="73">
        <v>1316164.785</v>
      </c>
      <c r="H229" s="73">
        <v>1387736.744</v>
      </c>
      <c r="I229" s="73">
        <v>1448454.5629999998</v>
      </c>
      <c r="J229" s="74">
        <v>1515605.4659999998</v>
      </c>
    </row>
    <row r="230" spans="2:10" ht="12" customHeight="1">
      <c r="B230" s="82"/>
      <c r="C230" s="207"/>
      <c r="D230" s="208"/>
      <c r="E230" s="84"/>
      <c r="F230" s="124"/>
      <c r="G230" s="124"/>
      <c r="H230" s="124"/>
      <c r="I230" s="124"/>
      <c r="J230" s="209"/>
    </row>
    <row r="231" spans="2:10" ht="9.75" customHeight="1">
      <c r="B231" s="82"/>
      <c r="C231" s="210"/>
      <c r="D231" s="210"/>
      <c r="E231" s="93"/>
      <c r="F231" s="93"/>
      <c r="G231" s="103"/>
      <c r="H231" s="103"/>
      <c r="I231" s="103"/>
      <c r="J231" s="103"/>
    </row>
    <row r="232" spans="2:12" ht="12" customHeight="1">
      <c r="B232" s="82"/>
      <c r="C232" s="211" t="s">
        <v>395</v>
      </c>
      <c r="D232" s="189"/>
      <c r="E232" s="189"/>
      <c r="F232" s="189"/>
      <c r="G232" s="189"/>
      <c r="H232" s="189"/>
      <c r="I232" s="189"/>
      <c r="J232" s="189"/>
      <c r="K232" s="189"/>
      <c r="L232" s="189"/>
    </row>
    <row r="233" spans="2:12" ht="4.5" customHeight="1">
      <c r="B233" s="82"/>
      <c r="C233" s="51"/>
      <c r="D233" s="51"/>
      <c r="E233" s="51"/>
      <c r="F233" s="51"/>
      <c r="G233" s="51"/>
      <c r="H233" s="51"/>
      <c r="I233" s="51"/>
      <c r="J233" s="51"/>
      <c r="K233" s="51"/>
      <c r="L233" s="51"/>
    </row>
    <row r="234" spans="2:11" ht="12" customHeight="1">
      <c r="B234" s="82"/>
      <c r="C234" s="211" t="s">
        <v>147</v>
      </c>
      <c r="D234" s="79"/>
      <c r="E234" s="79"/>
      <c r="F234" s="119"/>
      <c r="G234" s="79"/>
      <c r="H234" s="79"/>
      <c r="I234" s="79"/>
      <c r="J234" s="79"/>
      <c r="K234" s="169"/>
    </row>
    <row r="235" spans="2:11" ht="12" customHeight="1">
      <c r="B235" s="82"/>
      <c r="C235" s="211"/>
      <c r="D235" s="79"/>
      <c r="E235" s="79"/>
      <c r="F235" s="119"/>
      <c r="G235" s="79"/>
      <c r="H235" s="79"/>
      <c r="I235" s="79"/>
      <c r="J235" s="79"/>
      <c r="K235" s="169"/>
    </row>
    <row r="236" spans="2:11" ht="12" customHeight="1">
      <c r="B236" s="82"/>
      <c r="C236" s="211"/>
      <c r="D236" s="79"/>
      <c r="E236" s="79"/>
      <c r="F236" s="119"/>
      <c r="G236" s="79"/>
      <c r="H236" s="79"/>
      <c r="I236" s="79"/>
      <c r="J236" s="79"/>
      <c r="K236" s="169"/>
    </row>
    <row r="237" spans="2:11" ht="12" customHeight="1">
      <c r="B237" s="82"/>
      <c r="C237" s="211"/>
      <c r="D237" s="79"/>
      <c r="E237" s="79"/>
      <c r="F237" s="119"/>
      <c r="G237" s="79"/>
      <c r="H237" s="79"/>
      <c r="I237" s="79"/>
      <c r="J237" s="79"/>
      <c r="K237" s="169"/>
    </row>
    <row r="238" spans="2:11" ht="12" customHeight="1">
      <c r="B238" s="96" t="s">
        <v>212</v>
      </c>
      <c r="C238" s="25" t="s">
        <v>221</v>
      </c>
      <c r="E238" s="79"/>
      <c r="F238" s="79"/>
      <c r="G238" s="79"/>
      <c r="H238" s="79"/>
      <c r="I238" s="79"/>
      <c r="J238" s="79"/>
      <c r="K238" s="79"/>
    </row>
    <row r="239" spans="2:11" ht="12" customHeight="1">
      <c r="B239" s="118"/>
      <c r="C239" s="197" t="s">
        <v>394</v>
      </c>
      <c r="E239" s="79"/>
      <c r="F239" s="79"/>
      <c r="G239" s="79"/>
      <c r="H239" s="79"/>
      <c r="I239" s="79"/>
      <c r="J239" s="79"/>
      <c r="K239" s="79"/>
    </row>
    <row r="240" spans="2:11" ht="12" customHeight="1">
      <c r="B240" s="82"/>
      <c r="C240" s="79"/>
      <c r="D240" s="79"/>
      <c r="E240" s="79"/>
      <c r="F240" s="79"/>
      <c r="G240" s="79"/>
      <c r="H240" s="79"/>
      <c r="I240" s="119"/>
      <c r="J240" s="79"/>
      <c r="K240" s="79"/>
    </row>
    <row r="241" spans="2:10" ht="12" customHeight="1">
      <c r="B241" s="82"/>
      <c r="C241" s="371"/>
      <c r="D241" s="372"/>
      <c r="E241" s="373"/>
      <c r="F241" s="369">
        <v>2003</v>
      </c>
      <c r="G241" s="369">
        <v>2004</v>
      </c>
      <c r="H241" s="369">
        <v>2005</v>
      </c>
      <c r="I241" s="369">
        <v>2006</v>
      </c>
      <c r="J241" s="370" t="s">
        <v>387</v>
      </c>
    </row>
    <row r="242" spans="2:10" ht="12" customHeight="1">
      <c r="B242" s="82"/>
      <c r="C242" s="198"/>
      <c r="D242" s="59"/>
      <c r="E242" s="199"/>
      <c r="F242" s="103"/>
      <c r="G242" s="103"/>
      <c r="H242" s="103"/>
      <c r="I242" s="103"/>
      <c r="J242" s="380"/>
    </row>
    <row r="243" spans="2:10" ht="12" customHeight="1">
      <c r="B243" s="56"/>
      <c r="C243" s="33" t="s">
        <v>214</v>
      </c>
      <c r="D243" s="186"/>
      <c r="E243" s="200"/>
      <c r="F243" s="69">
        <v>10322175.758353956</v>
      </c>
      <c r="G243" s="69">
        <v>11004573.704</v>
      </c>
      <c r="H243" s="69">
        <v>11927049.204999998</v>
      </c>
      <c r="I243" s="69">
        <v>12745084.089000002</v>
      </c>
      <c r="J243" s="342">
        <v>13622567.754482102</v>
      </c>
    </row>
    <row r="244" spans="2:10" s="44" customFormat="1" ht="15" customHeight="1">
      <c r="B244" s="202"/>
      <c r="C244" s="42" t="s">
        <v>215</v>
      </c>
      <c r="D244" s="43"/>
      <c r="E244" s="83"/>
      <c r="F244" s="73">
        <v>6663257.892999999</v>
      </c>
      <c r="G244" s="73">
        <v>7168776.217</v>
      </c>
      <c r="H244" s="73">
        <v>7919530.476</v>
      </c>
      <c r="I244" s="73">
        <v>8519810.813000001</v>
      </c>
      <c r="J244" s="343">
        <v>9149217.50531</v>
      </c>
    </row>
    <row r="245" spans="2:10" ht="12" customHeight="1">
      <c r="B245" s="82"/>
      <c r="C245" s="42" t="s">
        <v>222</v>
      </c>
      <c r="D245" s="43"/>
      <c r="E245" s="83"/>
      <c r="F245" s="73">
        <v>1235168.2672583335</v>
      </c>
      <c r="G245" s="73">
        <v>1176258.955</v>
      </c>
      <c r="H245" s="73">
        <v>1146957.1430000002</v>
      </c>
      <c r="I245" s="73">
        <v>1118996.4170000001</v>
      </c>
      <c r="J245" s="343">
        <v>1171772.26892</v>
      </c>
    </row>
    <row r="246" spans="2:10" s="44" customFormat="1" ht="12" customHeight="1">
      <c r="B246" s="81"/>
      <c r="C246" s="42" t="s">
        <v>223</v>
      </c>
      <c r="D246" s="43"/>
      <c r="E246" s="80"/>
      <c r="F246" s="73">
        <v>424703.3625056229</v>
      </c>
      <c r="G246" s="73">
        <v>511891.837</v>
      </c>
      <c r="H246" s="73">
        <v>546465.043</v>
      </c>
      <c r="I246" s="73">
        <v>612813.392</v>
      </c>
      <c r="J246" s="343">
        <v>652046.1363421038</v>
      </c>
    </row>
    <row r="247" spans="2:10" s="44" customFormat="1" ht="12" customHeight="1">
      <c r="B247" s="81"/>
      <c r="C247" s="42" t="s">
        <v>218</v>
      </c>
      <c r="D247" s="43"/>
      <c r="E247" s="80"/>
      <c r="F247" s="73">
        <v>1999046.2355900002</v>
      </c>
      <c r="G247" s="73">
        <v>2147646.695</v>
      </c>
      <c r="H247" s="73">
        <v>2314096.543</v>
      </c>
      <c r="I247" s="73">
        <v>2493463.467</v>
      </c>
      <c r="J247" s="343">
        <v>2649531.843909996</v>
      </c>
    </row>
    <row r="248" spans="2:10" ht="12" customHeight="1">
      <c r="B248" s="82"/>
      <c r="C248" s="205"/>
      <c r="D248" s="24"/>
      <c r="E248" s="206"/>
      <c r="F248" s="73"/>
      <c r="G248" s="73"/>
      <c r="H248" s="73"/>
      <c r="I248" s="73"/>
      <c r="J248" s="343"/>
    </row>
    <row r="249" spans="2:10" ht="12" customHeight="1">
      <c r="B249" s="56"/>
      <c r="C249" s="33" t="s">
        <v>219</v>
      </c>
      <c r="D249" s="186"/>
      <c r="E249" s="200"/>
      <c r="F249" s="69">
        <v>5932650.0709999995</v>
      </c>
      <c r="G249" s="69">
        <v>6174529.9120000005</v>
      </c>
      <c r="H249" s="69">
        <v>6501467.051</v>
      </c>
      <c r="I249" s="69">
        <v>6693244.875</v>
      </c>
      <c r="J249" s="342">
        <v>6976241.6450000005</v>
      </c>
    </row>
    <row r="250" spans="2:10" s="44" customFormat="1" ht="16.5" customHeight="1">
      <c r="B250" s="81"/>
      <c r="C250" s="42" t="s">
        <v>215</v>
      </c>
      <c r="D250" s="43"/>
      <c r="E250" s="83"/>
      <c r="F250" s="73">
        <v>3856963.941</v>
      </c>
      <c r="G250" s="73">
        <v>4022902.3830000004</v>
      </c>
      <c r="H250" s="73">
        <v>4296133.846</v>
      </c>
      <c r="I250" s="73">
        <v>4439159.808</v>
      </c>
      <c r="J250" s="343">
        <v>4634956.534</v>
      </c>
    </row>
    <row r="251" spans="2:10" ht="12" customHeight="1">
      <c r="B251" s="82"/>
      <c r="C251" s="42" t="s">
        <v>222</v>
      </c>
      <c r="D251" s="43"/>
      <c r="E251" s="83"/>
      <c r="F251" s="73">
        <v>691109.8119999999</v>
      </c>
      <c r="G251" s="73">
        <v>658543.954</v>
      </c>
      <c r="H251" s="73">
        <v>626275.3870000001</v>
      </c>
      <c r="I251" s="73">
        <v>593410.203</v>
      </c>
      <c r="J251" s="343">
        <v>607748.892</v>
      </c>
    </row>
    <row r="252" spans="2:10" s="44" customFormat="1" ht="12" customHeight="1">
      <c r="B252" s="81"/>
      <c r="C252" s="42" t="s">
        <v>223</v>
      </c>
      <c r="D252" s="43"/>
      <c r="E252" s="80"/>
      <c r="F252" s="73">
        <v>144764.25</v>
      </c>
      <c r="G252" s="73">
        <v>175485.16700000002</v>
      </c>
      <c r="H252" s="73">
        <v>188975.731</v>
      </c>
      <c r="I252" s="73">
        <v>206072.54499999998</v>
      </c>
      <c r="J252" s="343">
        <v>212742.78</v>
      </c>
    </row>
    <row r="253" spans="2:10" s="44" customFormat="1" ht="12" customHeight="1">
      <c r="B253" s="81"/>
      <c r="C253" s="42" t="s">
        <v>218</v>
      </c>
      <c r="D253" s="43"/>
      <c r="E253" s="80"/>
      <c r="F253" s="73">
        <v>1239812.068</v>
      </c>
      <c r="G253" s="73">
        <v>1317598.408</v>
      </c>
      <c r="H253" s="73">
        <v>1390082.087</v>
      </c>
      <c r="I253" s="73">
        <v>1454602.3190000001</v>
      </c>
      <c r="J253" s="343">
        <v>1520793.4390000002</v>
      </c>
    </row>
    <row r="254" spans="2:10" ht="12" customHeight="1">
      <c r="B254" s="82"/>
      <c r="C254" s="213"/>
      <c r="D254" s="130"/>
      <c r="E254" s="214"/>
      <c r="F254" s="124"/>
      <c r="G254" s="124"/>
      <c r="H254" s="124"/>
      <c r="I254" s="124"/>
      <c r="J254" s="215"/>
    </row>
    <row r="255" spans="2:10" ht="5.25" customHeight="1">
      <c r="B255" s="82"/>
      <c r="C255" s="216"/>
      <c r="D255" s="59"/>
      <c r="E255" s="217"/>
      <c r="F255" s="217"/>
      <c r="G255" s="103"/>
      <c r="H255" s="103"/>
      <c r="I255" s="103"/>
      <c r="J255" s="103"/>
    </row>
    <row r="256" spans="2:11" ht="12" customHeight="1">
      <c r="B256" s="126"/>
      <c r="C256" s="211" t="s">
        <v>395</v>
      </c>
      <c r="D256" s="326"/>
      <c r="E256" s="79"/>
      <c r="F256" s="79"/>
      <c r="G256" s="79"/>
      <c r="H256" s="79"/>
      <c r="I256" s="79"/>
      <c r="J256" s="79"/>
      <c r="K256" s="79"/>
    </row>
    <row r="257" spans="2:12" ht="3" customHeight="1">
      <c r="B257" s="126"/>
      <c r="C257" s="51"/>
      <c r="D257" s="326"/>
      <c r="E257" s="189"/>
      <c r="F257" s="189"/>
      <c r="G257" s="189"/>
      <c r="H257" s="189"/>
      <c r="I257" s="189"/>
      <c r="J257" s="189"/>
      <c r="K257" s="189"/>
      <c r="L257" s="189"/>
    </row>
    <row r="258" spans="2:11" ht="12" customHeight="1">
      <c r="B258" s="82"/>
      <c r="C258" s="211" t="s">
        <v>147</v>
      </c>
      <c r="D258" s="326"/>
      <c r="E258" s="79"/>
      <c r="F258" s="79"/>
      <c r="G258" s="79"/>
      <c r="H258" s="79"/>
      <c r="I258" s="79"/>
      <c r="J258" s="79"/>
      <c r="K258" s="79"/>
    </row>
    <row r="259" spans="2:11" ht="12" customHeight="1">
      <c r="B259" s="82"/>
      <c r="C259" s="211"/>
      <c r="D259" s="326"/>
      <c r="E259" s="79"/>
      <c r="F259" s="79"/>
      <c r="G259" s="79"/>
      <c r="H259" s="79"/>
      <c r="I259" s="79"/>
      <c r="J259" s="79"/>
      <c r="K259" s="79"/>
    </row>
    <row r="260" spans="2:11" ht="12" customHeight="1">
      <c r="B260" s="82"/>
      <c r="C260" s="211"/>
      <c r="D260" s="326"/>
      <c r="E260" s="79"/>
      <c r="F260" s="79"/>
      <c r="G260" s="79"/>
      <c r="H260" s="79"/>
      <c r="I260" s="79"/>
      <c r="J260" s="79"/>
      <c r="K260" s="79"/>
    </row>
    <row r="261" spans="2:11" ht="12" customHeight="1">
      <c r="B261" s="82"/>
      <c r="C261" s="57"/>
      <c r="D261" s="79"/>
      <c r="E261" s="79"/>
      <c r="F261" s="79"/>
      <c r="G261" s="79"/>
      <c r="H261" s="79"/>
      <c r="I261" s="79"/>
      <c r="J261" s="79"/>
      <c r="K261" s="79"/>
    </row>
    <row r="262" spans="2:11" ht="12" customHeight="1">
      <c r="B262" s="96" t="s">
        <v>220</v>
      </c>
      <c r="C262" s="25" t="s">
        <v>225</v>
      </c>
      <c r="D262" s="79"/>
      <c r="E262" s="79"/>
      <c r="F262" s="79"/>
      <c r="G262" s="79"/>
      <c r="H262" s="79"/>
      <c r="I262" s="79"/>
      <c r="J262" s="79"/>
      <c r="K262" s="79"/>
    </row>
    <row r="263" spans="2:11" ht="12" customHeight="1">
      <c r="B263" s="118"/>
      <c r="C263" s="197" t="s">
        <v>398</v>
      </c>
      <c r="D263" s="79"/>
      <c r="E263" s="79"/>
      <c r="F263" s="79"/>
      <c r="G263" s="79"/>
      <c r="H263" s="79"/>
      <c r="I263" s="79"/>
      <c r="J263" s="79"/>
      <c r="K263" s="79"/>
    </row>
    <row r="264" spans="2:11" ht="12" customHeight="1">
      <c r="B264" s="218"/>
      <c r="C264" s="219"/>
      <c r="D264" s="79"/>
      <c r="E264" s="79"/>
      <c r="F264" s="79"/>
      <c r="G264" s="79"/>
      <c r="H264" s="79"/>
      <c r="I264" s="79"/>
      <c r="J264" s="79"/>
      <c r="K264" s="79"/>
    </row>
    <row r="265" spans="2:9" ht="12" customHeight="1">
      <c r="B265" s="82"/>
      <c r="C265" s="371"/>
      <c r="D265" s="373"/>
      <c r="E265" s="369">
        <v>2003</v>
      </c>
      <c r="F265" s="369">
        <v>2004</v>
      </c>
      <c r="G265" s="369">
        <v>2005</v>
      </c>
      <c r="H265" s="369">
        <v>2006</v>
      </c>
      <c r="I265" s="370" t="s">
        <v>387</v>
      </c>
    </row>
    <row r="266" spans="2:9" ht="12" customHeight="1">
      <c r="B266" s="82"/>
      <c r="C266" s="198"/>
      <c r="D266" s="199"/>
      <c r="E266" s="220"/>
      <c r="F266" s="220"/>
      <c r="G266" s="220"/>
      <c r="H266" s="220"/>
      <c r="I266" s="381"/>
    </row>
    <row r="267" spans="2:9" ht="12" customHeight="1">
      <c r="B267" s="82"/>
      <c r="C267" s="428" t="s">
        <v>226</v>
      </c>
      <c r="D267" s="429"/>
      <c r="E267" s="221">
        <v>2296158.8370000003</v>
      </c>
      <c r="F267" s="221">
        <v>2518155.91</v>
      </c>
      <c r="G267" s="221">
        <v>4652031.266</v>
      </c>
      <c r="H267" s="221">
        <v>12457855.864</v>
      </c>
      <c r="I267" s="344">
        <v>17036631.946999997</v>
      </c>
    </row>
    <row r="268" spans="2:9" ht="12" customHeight="1">
      <c r="B268" s="82"/>
      <c r="C268" s="207"/>
      <c r="D268" s="182"/>
      <c r="E268" s="222"/>
      <c r="F268" s="222"/>
      <c r="G268" s="222"/>
      <c r="H268" s="222"/>
      <c r="I268" s="223"/>
    </row>
    <row r="269" spans="2:10" ht="6.75" customHeight="1">
      <c r="B269" s="82"/>
      <c r="C269" s="210"/>
      <c r="D269" s="184"/>
      <c r="E269" s="184"/>
      <c r="F269" s="184"/>
      <c r="G269" s="224"/>
      <c r="H269" s="224"/>
      <c r="I269" s="224"/>
      <c r="J269" s="224"/>
    </row>
    <row r="270" spans="2:10" ht="12" customHeight="1">
      <c r="B270" s="82"/>
      <c r="C270" s="211" t="s">
        <v>399</v>
      </c>
      <c r="D270" s="184"/>
      <c r="E270" s="184"/>
      <c r="F270" s="184"/>
      <c r="G270" s="224"/>
      <c r="H270" s="224"/>
      <c r="I270" s="224"/>
      <c r="J270" s="224"/>
    </row>
    <row r="271" spans="2:10" ht="4.5" customHeight="1">
      <c r="B271" s="82"/>
      <c r="C271" s="51"/>
      <c r="D271" s="184"/>
      <c r="E271" s="184"/>
      <c r="F271" s="184"/>
      <c r="G271" s="224"/>
      <c r="H271" s="224"/>
      <c r="I271" s="224"/>
      <c r="J271" s="224"/>
    </row>
    <row r="272" spans="2:10" ht="9" customHeight="1">
      <c r="B272" s="82"/>
      <c r="C272" s="211" t="s">
        <v>147</v>
      </c>
      <c r="D272" s="184"/>
      <c r="E272" s="184"/>
      <c r="F272" s="184"/>
      <c r="G272" s="224"/>
      <c r="H272" s="224"/>
      <c r="I272" s="224"/>
      <c r="J272" s="224"/>
    </row>
    <row r="273" spans="2:10" ht="12" customHeight="1">
      <c r="B273" s="82"/>
      <c r="C273" s="210"/>
      <c r="D273" s="184"/>
      <c r="E273" s="184"/>
      <c r="F273" s="184"/>
      <c r="G273" s="224"/>
      <c r="H273" s="224"/>
      <c r="I273" s="224"/>
      <c r="J273" s="224"/>
    </row>
    <row r="274" spans="2:10" ht="12" customHeight="1">
      <c r="B274" s="82"/>
      <c r="C274" s="210"/>
      <c r="D274" s="184"/>
      <c r="E274" s="184"/>
      <c r="F274" s="184"/>
      <c r="G274" s="224"/>
      <c r="H274" s="224"/>
      <c r="I274" s="224"/>
      <c r="J274" s="224"/>
    </row>
    <row r="276" spans="2:12" s="26" customFormat="1" ht="12" customHeight="1">
      <c r="B276" s="133" t="s">
        <v>46</v>
      </c>
      <c r="C276" s="135" t="s">
        <v>227</v>
      </c>
      <c r="D276" s="172"/>
      <c r="E276" s="172"/>
      <c r="F276" s="172"/>
      <c r="G276" s="172"/>
      <c r="H276" s="172"/>
      <c r="I276" s="172"/>
      <c r="J276" s="172"/>
      <c r="K276" s="172"/>
      <c r="L276" s="172"/>
    </row>
    <row r="278" spans="2:11" ht="12" customHeight="1">
      <c r="B278" s="96" t="s">
        <v>224</v>
      </c>
      <c r="C278" s="225" t="s">
        <v>332</v>
      </c>
      <c r="D278" s="53"/>
      <c r="E278" s="53"/>
      <c r="F278" s="53"/>
      <c r="G278" s="53"/>
      <c r="H278" s="53"/>
      <c r="I278" s="53"/>
      <c r="J278" s="55"/>
      <c r="K278" s="79"/>
    </row>
    <row r="279" spans="2:11" ht="12" customHeight="1">
      <c r="B279" s="118"/>
      <c r="C279" s="28" t="s">
        <v>401</v>
      </c>
      <c r="D279" s="53"/>
      <c r="E279" s="55"/>
      <c r="F279" s="55"/>
      <c r="G279" s="55"/>
      <c r="H279" s="55"/>
      <c r="I279" s="55"/>
      <c r="J279" s="55"/>
      <c r="K279" s="79"/>
    </row>
    <row r="280" spans="2:11" ht="12" customHeight="1">
      <c r="B280" s="82"/>
      <c r="C280" s="226"/>
      <c r="D280" s="79"/>
      <c r="E280" s="79"/>
      <c r="F280" s="79"/>
      <c r="G280" s="79"/>
      <c r="H280" s="119"/>
      <c r="I280" s="79"/>
      <c r="J280" s="79"/>
      <c r="K280" s="79"/>
    </row>
    <row r="281" spans="2:12" ht="12" customHeight="1">
      <c r="B281" s="82"/>
      <c r="C281" s="392"/>
      <c r="D281" s="391"/>
      <c r="E281" s="391"/>
      <c r="F281" s="369">
        <v>2001</v>
      </c>
      <c r="G281" s="369">
        <v>2002</v>
      </c>
      <c r="H281" s="369">
        <v>2003</v>
      </c>
      <c r="I281" s="369">
        <v>2004</v>
      </c>
      <c r="J281" s="369">
        <v>2005</v>
      </c>
      <c r="K281" s="369">
        <v>2006</v>
      </c>
      <c r="L281" s="370" t="s">
        <v>387</v>
      </c>
    </row>
    <row r="282" spans="2:12" ht="12" customHeight="1">
      <c r="B282" s="82"/>
      <c r="C282" s="190"/>
      <c r="D282" s="59"/>
      <c r="E282" s="59"/>
      <c r="F282" s="227"/>
      <c r="G282" s="227"/>
      <c r="H282" s="227"/>
      <c r="I282" s="227"/>
      <c r="J282" s="227"/>
      <c r="K282" s="227"/>
      <c r="L282" s="32"/>
    </row>
    <row r="283" spans="2:12" ht="12" customHeight="1">
      <c r="B283" s="327"/>
      <c r="C283" s="328" t="s">
        <v>278</v>
      </c>
      <c r="D283" s="229"/>
      <c r="E283" s="229"/>
      <c r="F283" s="65">
        <v>3023834</v>
      </c>
      <c r="G283" s="65">
        <v>3360808</v>
      </c>
      <c r="H283" s="65">
        <v>3488024</v>
      </c>
      <c r="I283" s="65">
        <v>3623892</v>
      </c>
      <c r="J283" s="65">
        <v>3770187</v>
      </c>
      <c r="K283" s="65">
        <v>4022086</v>
      </c>
      <c r="L283" s="66">
        <v>3972000</v>
      </c>
    </row>
    <row r="284" spans="2:12" ht="12" customHeight="1">
      <c r="B284" s="82"/>
      <c r="C284" s="230"/>
      <c r="D284" s="24"/>
      <c r="E284" s="24"/>
      <c r="F284" s="73"/>
      <c r="G284" s="73"/>
      <c r="H284" s="73"/>
      <c r="I284" s="73"/>
      <c r="J284" s="73"/>
      <c r="K284" s="73"/>
      <c r="L284" s="74"/>
    </row>
    <row r="285" spans="2:12" s="44" customFormat="1" ht="12" customHeight="1">
      <c r="B285" s="81"/>
      <c r="C285" s="42" t="s">
        <v>0</v>
      </c>
      <c r="D285" s="43"/>
      <c r="E285" s="43"/>
      <c r="F285" s="73">
        <v>768769</v>
      </c>
      <c r="G285" s="73">
        <v>860514</v>
      </c>
      <c r="H285" s="73">
        <v>909163</v>
      </c>
      <c r="I285" s="73">
        <v>970301</v>
      </c>
      <c r="J285" s="73">
        <v>1016627</v>
      </c>
      <c r="K285" s="73">
        <v>1181054</v>
      </c>
      <c r="L285" s="343">
        <v>1185578</v>
      </c>
    </row>
    <row r="286" spans="2:12" ht="12" customHeight="1">
      <c r="B286" s="82"/>
      <c r="C286" s="42" t="s">
        <v>1</v>
      </c>
      <c r="D286" s="43"/>
      <c r="E286" s="43"/>
      <c r="F286" s="73">
        <v>438007</v>
      </c>
      <c r="G286" s="73">
        <v>463671</v>
      </c>
      <c r="H286" s="73">
        <v>478942</v>
      </c>
      <c r="I286" s="73">
        <v>501291</v>
      </c>
      <c r="J286" s="73">
        <v>528166</v>
      </c>
      <c r="K286" s="73">
        <v>567141</v>
      </c>
      <c r="L286" s="343">
        <v>563067</v>
      </c>
    </row>
    <row r="287" spans="2:12" s="44" customFormat="1" ht="12" customHeight="1">
      <c r="B287" s="81"/>
      <c r="C287" s="42" t="s">
        <v>2</v>
      </c>
      <c r="D287" s="43"/>
      <c r="E287" s="43"/>
      <c r="F287" s="73">
        <v>1454240</v>
      </c>
      <c r="G287" s="73">
        <v>1611412</v>
      </c>
      <c r="H287" s="73">
        <v>1661194</v>
      </c>
      <c r="I287" s="73">
        <v>1701300</v>
      </c>
      <c r="J287" s="73">
        <v>1757371</v>
      </c>
      <c r="K287" s="73">
        <v>1777935</v>
      </c>
      <c r="L287" s="343">
        <v>1750309</v>
      </c>
    </row>
    <row r="288" spans="2:12" ht="12" customHeight="1">
      <c r="B288" s="82"/>
      <c r="C288" s="42" t="s">
        <v>3</v>
      </c>
      <c r="D288" s="43"/>
      <c r="E288" s="43"/>
      <c r="F288" s="73">
        <v>83304</v>
      </c>
      <c r="G288" s="73">
        <v>118695</v>
      </c>
      <c r="H288" s="73">
        <v>122067</v>
      </c>
      <c r="I288" s="73">
        <v>123632</v>
      </c>
      <c r="J288" s="73">
        <v>128024</v>
      </c>
      <c r="K288" s="73">
        <v>132726</v>
      </c>
      <c r="L288" s="343">
        <v>133888</v>
      </c>
    </row>
    <row r="289" spans="2:12" s="44" customFormat="1" ht="12" customHeight="1">
      <c r="B289" s="81"/>
      <c r="C289" s="42" t="s">
        <v>4</v>
      </c>
      <c r="D289" s="43"/>
      <c r="E289" s="43"/>
      <c r="F289" s="73">
        <v>149388</v>
      </c>
      <c r="G289" s="73">
        <v>172237</v>
      </c>
      <c r="H289" s="73">
        <v>177639</v>
      </c>
      <c r="I289" s="73">
        <v>185022</v>
      </c>
      <c r="J289" s="73">
        <v>197318</v>
      </c>
      <c r="K289" s="73">
        <v>219628</v>
      </c>
      <c r="L289" s="343">
        <v>195306</v>
      </c>
    </row>
    <row r="290" spans="2:12" ht="12" customHeight="1">
      <c r="B290" s="82"/>
      <c r="C290" s="42" t="s">
        <v>5</v>
      </c>
      <c r="D290" s="43"/>
      <c r="E290" s="43"/>
      <c r="F290" s="73">
        <v>52690</v>
      </c>
      <c r="G290" s="73">
        <v>53243</v>
      </c>
      <c r="H290" s="73">
        <v>54227</v>
      </c>
      <c r="I290" s="73">
        <v>55403</v>
      </c>
      <c r="J290" s="73">
        <v>55888</v>
      </c>
      <c r="K290" s="73">
        <v>55891</v>
      </c>
      <c r="L290" s="343">
        <v>55891</v>
      </c>
    </row>
    <row r="291" spans="2:12" s="44" customFormat="1" ht="10.5" customHeight="1">
      <c r="B291" s="81"/>
      <c r="C291" s="42" t="s">
        <v>6</v>
      </c>
      <c r="D291" s="43"/>
      <c r="E291" s="43"/>
      <c r="F291" s="73">
        <v>77436</v>
      </c>
      <c r="G291" s="73">
        <v>81036</v>
      </c>
      <c r="H291" s="73">
        <v>84792</v>
      </c>
      <c r="I291" s="73">
        <v>86943</v>
      </c>
      <c r="J291" s="73">
        <v>86793</v>
      </c>
      <c r="K291" s="73">
        <v>87711</v>
      </c>
      <c r="L291" s="343">
        <v>87961</v>
      </c>
    </row>
    <row r="292" spans="2:12" ht="12" customHeight="1">
      <c r="B292" s="82"/>
      <c r="C292" s="207"/>
      <c r="D292" s="208"/>
      <c r="E292" s="208"/>
      <c r="F292" s="231"/>
      <c r="G292" s="231"/>
      <c r="H292" s="231"/>
      <c r="I292" s="231"/>
      <c r="J292" s="48"/>
      <c r="K292" s="48"/>
      <c r="L292" s="49"/>
    </row>
    <row r="293" spans="2:11" ht="11.25" customHeight="1">
      <c r="B293" s="82"/>
      <c r="C293" s="211"/>
      <c r="D293" s="79"/>
      <c r="E293" s="79"/>
      <c r="F293" s="79"/>
      <c r="G293" s="79"/>
      <c r="H293" s="79"/>
      <c r="I293" s="79"/>
      <c r="J293" s="79"/>
      <c r="K293" s="79"/>
    </row>
    <row r="294" spans="2:12" ht="28.5" customHeight="1">
      <c r="B294" s="82"/>
      <c r="C294" s="415" t="s">
        <v>277</v>
      </c>
      <c r="D294" s="415"/>
      <c r="E294" s="415"/>
      <c r="F294" s="415"/>
      <c r="G294" s="415"/>
      <c r="H294" s="415"/>
      <c r="I294" s="415"/>
      <c r="J294" s="415"/>
      <c r="K294" s="415"/>
      <c r="L294" s="415"/>
    </row>
    <row r="295" spans="2:11" ht="6.75" customHeight="1">
      <c r="B295" s="82"/>
      <c r="C295" s="232"/>
      <c r="D295" s="79"/>
      <c r="E295" s="79"/>
      <c r="F295" s="79"/>
      <c r="G295" s="79"/>
      <c r="H295" s="79"/>
      <c r="I295" s="79"/>
      <c r="J295" s="79"/>
      <c r="K295" s="79"/>
    </row>
    <row r="296" spans="2:11" ht="12" customHeight="1">
      <c r="B296" s="82"/>
      <c r="C296" s="211" t="s">
        <v>147</v>
      </c>
      <c r="D296" s="79"/>
      <c r="E296" s="79"/>
      <c r="F296" s="79"/>
      <c r="G296" s="79"/>
      <c r="H296" s="79"/>
      <c r="I296" s="79"/>
      <c r="J296" s="79"/>
      <c r="K296" s="79"/>
    </row>
    <row r="297" spans="2:11" ht="12" customHeight="1">
      <c r="B297" s="82"/>
      <c r="C297" s="211"/>
      <c r="D297" s="79"/>
      <c r="E297" s="79"/>
      <c r="F297" s="79"/>
      <c r="G297" s="79"/>
      <c r="H297" s="79"/>
      <c r="I297" s="79"/>
      <c r="J297" s="79"/>
      <c r="K297" s="79"/>
    </row>
    <row r="298" spans="2:11" ht="12" customHeight="1">
      <c r="B298" s="82"/>
      <c r="C298" s="211"/>
      <c r="D298" s="79"/>
      <c r="E298" s="79"/>
      <c r="F298" s="79"/>
      <c r="G298" s="79"/>
      <c r="H298" s="79"/>
      <c r="I298" s="79"/>
      <c r="J298" s="79"/>
      <c r="K298" s="79"/>
    </row>
    <row r="299" spans="2:11" ht="12" customHeight="1">
      <c r="B299" s="82"/>
      <c r="C299" s="233"/>
      <c r="D299" s="79"/>
      <c r="E299" s="79"/>
      <c r="F299" s="79"/>
      <c r="G299" s="79"/>
      <c r="H299" s="79"/>
      <c r="I299" s="79"/>
      <c r="J299" s="79"/>
      <c r="K299" s="79"/>
    </row>
    <row r="300" spans="2:11" ht="12" customHeight="1">
      <c r="B300" s="173" t="s">
        <v>295</v>
      </c>
      <c r="C300" s="25" t="s">
        <v>280</v>
      </c>
      <c r="D300" s="79"/>
      <c r="E300" s="79"/>
      <c r="F300" s="79"/>
      <c r="G300" s="79"/>
      <c r="H300" s="79"/>
      <c r="I300" s="79"/>
      <c r="J300" s="79"/>
      <c r="K300" s="79"/>
    </row>
    <row r="301" spans="2:11" ht="12" customHeight="1">
      <c r="B301" s="98"/>
      <c r="C301" s="28" t="s">
        <v>403</v>
      </c>
      <c r="D301" s="126"/>
      <c r="E301" s="79"/>
      <c r="F301" s="79"/>
      <c r="G301" s="79"/>
      <c r="H301" s="119"/>
      <c r="I301" s="79"/>
      <c r="J301" s="79"/>
      <c r="K301" s="79"/>
    </row>
    <row r="302" spans="2:11" ht="12" customHeight="1">
      <c r="B302" s="82"/>
      <c r="C302" s="57"/>
      <c r="D302" s="79"/>
      <c r="E302" s="79"/>
      <c r="F302" s="79"/>
      <c r="G302" s="79"/>
      <c r="H302" s="119"/>
      <c r="I302" s="79"/>
      <c r="J302" s="79"/>
      <c r="K302" s="79"/>
    </row>
    <row r="303" spans="2:12" ht="12" customHeight="1">
      <c r="B303" s="82"/>
      <c r="C303" s="390"/>
      <c r="D303" s="391"/>
      <c r="E303" s="391"/>
      <c r="F303" s="369">
        <v>2001</v>
      </c>
      <c r="G303" s="369">
        <v>2002</v>
      </c>
      <c r="H303" s="369">
        <v>2003</v>
      </c>
      <c r="I303" s="369">
        <v>2004</v>
      </c>
      <c r="J303" s="369">
        <v>2005</v>
      </c>
      <c r="K303" s="369">
        <v>2006</v>
      </c>
      <c r="L303" s="370" t="s">
        <v>387</v>
      </c>
    </row>
    <row r="304" spans="2:12" ht="12" customHeight="1">
      <c r="B304" s="82"/>
      <c r="C304" s="58"/>
      <c r="D304" s="59"/>
      <c r="E304" s="59"/>
      <c r="F304" s="31"/>
      <c r="G304" s="31"/>
      <c r="H304" s="31"/>
      <c r="I304" s="31"/>
      <c r="J304" s="31"/>
      <c r="K304" s="31"/>
      <c r="L304" s="32"/>
    </row>
    <row r="305" spans="2:12" ht="12.75">
      <c r="B305" s="82"/>
      <c r="C305" s="435" t="s">
        <v>229</v>
      </c>
      <c r="D305" s="436"/>
      <c r="E305" s="436"/>
      <c r="F305" s="234">
        <v>1119342</v>
      </c>
      <c r="G305" s="234">
        <v>1261929</v>
      </c>
      <c r="H305" s="234">
        <v>1333863</v>
      </c>
      <c r="I305" s="234">
        <v>1341425</v>
      </c>
      <c r="J305" s="234">
        <v>1398614</v>
      </c>
      <c r="K305" s="234">
        <v>1418560</v>
      </c>
      <c r="L305" s="235">
        <v>1468294</v>
      </c>
    </row>
    <row r="306" spans="2:12" ht="4.5" customHeight="1">
      <c r="B306" s="82"/>
      <c r="C306" s="236"/>
      <c r="D306" s="24"/>
      <c r="E306" s="24"/>
      <c r="F306" s="73"/>
      <c r="G306" s="73"/>
      <c r="H306" s="73"/>
      <c r="I306" s="73"/>
      <c r="J306" s="73"/>
      <c r="K306" s="73"/>
      <c r="L306" s="74"/>
    </row>
    <row r="307" spans="2:12" ht="12" customHeight="1">
      <c r="B307" s="82"/>
      <c r="C307" s="42" t="s">
        <v>0</v>
      </c>
      <c r="D307" s="24"/>
      <c r="E307" s="24"/>
      <c r="F307" s="73">
        <v>246581</v>
      </c>
      <c r="G307" s="73">
        <v>291281</v>
      </c>
      <c r="H307" s="73">
        <v>314911</v>
      </c>
      <c r="I307" s="73">
        <v>317728</v>
      </c>
      <c r="J307" s="73">
        <v>327636</v>
      </c>
      <c r="K307" s="73">
        <v>336320</v>
      </c>
      <c r="L307" s="74">
        <v>360852</v>
      </c>
    </row>
    <row r="308" spans="2:12" s="44" customFormat="1" ht="12" customHeight="1">
      <c r="B308" s="81"/>
      <c r="C308" s="42" t="s">
        <v>1</v>
      </c>
      <c r="D308" s="43"/>
      <c r="E308" s="43"/>
      <c r="F308" s="73">
        <v>137218</v>
      </c>
      <c r="G308" s="73">
        <v>155652</v>
      </c>
      <c r="H308" s="73">
        <v>161764</v>
      </c>
      <c r="I308" s="73">
        <v>161211</v>
      </c>
      <c r="J308" s="73">
        <v>167996</v>
      </c>
      <c r="K308" s="73">
        <v>171089</v>
      </c>
      <c r="L308" s="74">
        <v>178891</v>
      </c>
    </row>
    <row r="309" spans="2:12" ht="12" customHeight="1">
      <c r="B309" s="82"/>
      <c r="C309" s="42" t="s">
        <v>2</v>
      </c>
      <c r="D309" s="43"/>
      <c r="E309" s="43"/>
      <c r="F309" s="73">
        <v>592939</v>
      </c>
      <c r="G309" s="73">
        <v>644387</v>
      </c>
      <c r="H309" s="73">
        <v>678338</v>
      </c>
      <c r="I309" s="73">
        <v>675943</v>
      </c>
      <c r="J309" s="73">
        <v>707391</v>
      </c>
      <c r="K309" s="73">
        <v>708617</v>
      </c>
      <c r="L309" s="74">
        <v>716819</v>
      </c>
    </row>
    <row r="310" spans="2:12" s="44" customFormat="1" ht="12" customHeight="1">
      <c r="B310" s="81"/>
      <c r="C310" s="42" t="s">
        <v>3</v>
      </c>
      <c r="D310" s="43"/>
      <c r="E310" s="43"/>
      <c r="F310" s="73">
        <v>22827</v>
      </c>
      <c r="G310" s="73">
        <v>35159</v>
      </c>
      <c r="H310" s="73">
        <v>35111</v>
      </c>
      <c r="I310" s="73">
        <v>36327</v>
      </c>
      <c r="J310" s="73">
        <v>38111</v>
      </c>
      <c r="K310" s="73">
        <v>38976</v>
      </c>
      <c r="L310" s="74">
        <v>42250</v>
      </c>
    </row>
    <row r="311" spans="2:12" ht="12" customHeight="1">
      <c r="B311" s="82"/>
      <c r="C311" s="42" t="s">
        <v>4</v>
      </c>
      <c r="D311" s="43"/>
      <c r="E311" s="43"/>
      <c r="F311" s="73">
        <v>38401</v>
      </c>
      <c r="G311" s="73">
        <v>47614</v>
      </c>
      <c r="H311" s="73">
        <v>49397</v>
      </c>
      <c r="I311" s="73">
        <v>49100</v>
      </c>
      <c r="J311" s="73">
        <v>51360</v>
      </c>
      <c r="K311" s="73">
        <v>51364</v>
      </c>
      <c r="L311" s="74">
        <v>54222</v>
      </c>
    </row>
    <row r="312" spans="2:12" s="44" customFormat="1" ht="12" customHeight="1">
      <c r="B312" s="81"/>
      <c r="C312" s="42" t="s">
        <v>5</v>
      </c>
      <c r="D312" s="43"/>
      <c r="E312" s="43"/>
      <c r="F312" s="73">
        <v>35483</v>
      </c>
      <c r="G312" s="73">
        <v>36680</v>
      </c>
      <c r="H312" s="73">
        <v>37881</v>
      </c>
      <c r="I312" s="73">
        <v>38751</v>
      </c>
      <c r="J312" s="73">
        <v>40047</v>
      </c>
      <c r="K312" s="73">
        <v>43827</v>
      </c>
      <c r="L312" s="74">
        <v>45072</v>
      </c>
    </row>
    <row r="313" spans="2:12" ht="12" customHeight="1">
      <c r="B313" s="82"/>
      <c r="C313" s="42" t="s">
        <v>6</v>
      </c>
      <c r="D313" s="43"/>
      <c r="E313" s="43"/>
      <c r="F313" s="73">
        <v>45893</v>
      </c>
      <c r="G313" s="73">
        <v>51156</v>
      </c>
      <c r="H313" s="73">
        <v>56461</v>
      </c>
      <c r="I313" s="73">
        <v>62365</v>
      </c>
      <c r="J313" s="73">
        <v>66073</v>
      </c>
      <c r="K313" s="73">
        <v>68367</v>
      </c>
      <c r="L313" s="74">
        <v>70188</v>
      </c>
    </row>
    <row r="314" spans="2:12" ht="12" customHeight="1">
      <c r="B314" s="82"/>
      <c r="C314" s="236"/>
      <c r="D314" s="24"/>
      <c r="E314" s="24"/>
      <c r="F314" s="237"/>
      <c r="G314" s="237"/>
      <c r="H314" s="237"/>
      <c r="I314" s="237"/>
      <c r="J314" s="237"/>
      <c r="K314" s="237"/>
      <c r="L314" s="109"/>
    </row>
    <row r="315" spans="2:12" ht="12.75">
      <c r="B315" s="82"/>
      <c r="C315" s="404" t="s">
        <v>230</v>
      </c>
      <c r="D315" s="405"/>
      <c r="E315" s="405"/>
      <c r="F315" s="234">
        <v>223826</v>
      </c>
      <c r="G315" s="234">
        <v>288997</v>
      </c>
      <c r="H315" s="234">
        <v>341465</v>
      </c>
      <c r="I315" s="234">
        <v>375291</v>
      </c>
      <c r="J315" s="234">
        <v>394493</v>
      </c>
      <c r="K315" s="234">
        <v>435561</v>
      </c>
      <c r="L315" s="235">
        <v>458169</v>
      </c>
    </row>
    <row r="316" spans="2:12" ht="5.25" customHeight="1">
      <c r="B316" s="82"/>
      <c r="C316" s="236"/>
      <c r="D316" s="24"/>
      <c r="E316" s="24"/>
      <c r="F316" s="237"/>
      <c r="G316" s="237"/>
      <c r="H316" s="237"/>
      <c r="I316" s="237"/>
      <c r="J316" s="237"/>
      <c r="K316" s="237"/>
      <c r="L316" s="109"/>
    </row>
    <row r="317" spans="2:12" ht="12" customHeight="1">
      <c r="B317" s="82"/>
      <c r="C317" s="42" t="s">
        <v>0</v>
      </c>
      <c r="D317" s="43"/>
      <c r="E317" s="43"/>
      <c r="F317" s="73">
        <v>69947</v>
      </c>
      <c r="G317" s="73">
        <v>92530</v>
      </c>
      <c r="H317" s="73">
        <v>111116</v>
      </c>
      <c r="I317" s="73">
        <v>123306</v>
      </c>
      <c r="J317" s="73">
        <v>123444</v>
      </c>
      <c r="K317" s="73">
        <v>141296</v>
      </c>
      <c r="L317" s="74">
        <v>149709</v>
      </c>
    </row>
    <row r="318" spans="2:12" s="44" customFormat="1" ht="12" customHeight="1">
      <c r="B318" s="81"/>
      <c r="C318" s="42" t="s">
        <v>1</v>
      </c>
      <c r="D318" s="43"/>
      <c r="E318" s="43"/>
      <c r="F318" s="73">
        <v>68569</v>
      </c>
      <c r="G318" s="73">
        <v>91686</v>
      </c>
      <c r="H318" s="73">
        <v>112683</v>
      </c>
      <c r="I318" s="73">
        <v>124568</v>
      </c>
      <c r="J318" s="73">
        <v>125696</v>
      </c>
      <c r="K318" s="73">
        <v>133108</v>
      </c>
      <c r="L318" s="74">
        <v>140135</v>
      </c>
    </row>
    <row r="319" spans="2:12" ht="12" customHeight="1">
      <c r="B319" s="82"/>
      <c r="C319" s="42" t="s">
        <v>2</v>
      </c>
      <c r="D319" s="43"/>
      <c r="E319" s="43"/>
      <c r="F319" s="73">
        <v>25006</v>
      </c>
      <c r="G319" s="73">
        <v>29338</v>
      </c>
      <c r="H319" s="73">
        <v>31167</v>
      </c>
      <c r="I319" s="73">
        <v>33345</v>
      </c>
      <c r="J319" s="73">
        <v>37213</v>
      </c>
      <c r="K319" s="73">
        <v>39985</v>
      </c>
      <c r="L319" s="74">
        <v>40593</v>
      </c>
    </row>
    <row r="320" spans="2:12" s="44" customFormat="1" ht="12" customHeight="1">
      <c r="B320" s="81"/>
      <c r="C320" s="42" t="s">
        <v>3</v>
      </c>
      <c r="D320" s="43"/>
      <c r="E320" s="43"/>
      <c r="F320" s="73">
        <v>30400</v>
      </c>
      <c r="G320" s="73">
        <v>39481</v>
      </c>
      <c r="H320" s="73">
        <v>45126</v>
      </c>
      <c r="I320" s="73">
        <v>48200</v>
      </c>
      <c r="J320" s="73">
        <v>48728</v>
      </c>
      <c r="K320" s="73">
        <v>48153</v>
      </c>
      <c r="L320" s="74">
        <v>50738</v>
      </c>
    </row>
    <row r="321" spans="2:12" ht="12" customHeight="1">
      <c r="B321" s="82"/>
      <c r="C321" s="42" t="s">
        <v>4</v>
      </c>
      <c r="D321" s="43"/>
      <c r="E321" s="43"/>
      <c r="F321" s="73">
        <v>15990</v>
      </c>
      <c r="G321" s="73">
        <v>17522</v>
      </c>
      <c r="H321" s="73">
        <v>19338</v>
      </c>
      <c r="I321" s="73">
        <v>20243</v>
      </c>
      <c r="J321" s="73">
        <v>19703</v>
      </c>
      <c r="K321" s="73">
        <v>20454</v>
      </c>
      <c r="L321" s="74">
        <v>21566</v>
      </c>
    </row>
    <row r="322" spans="2:12" s="44" customFormat="1" ht="12" customHeight="1">
      <c r="B322" s="81"/>
      <c r="C322" s="42" t="s">
        <v>5</v>
      </c>
      <c r="D322" s="43"/>
      <c r="E322" s="43"/>
      <c r="F322" s="73">
        <v>12243</v>
      </c>
      <c r="G322" s="73">
        <v>15836</v>
      </c>
      <c r="H322" s="73">
        <v>18086</v>
      </c>
      <c r="I322" s="73">
        <v>20450</v>
      </c>
      <c r="J322" s="73">
        <v>23047</v>
      </c>
      <c r="K322" s="73">
        <v>34545</v>
      </c>
      <c r="L322" s="74">
        <v>36441</v>
      </c>
    </row>
    <row r="323" spans="2:12" ht="12" customHeight="1">
      <c r="B323" s="82"/>
      <c r="C323" s="42" t="s">
        <v>6</v>
      </c>
      <c r="D323" s="43"/>
      <c r="E323" s="43"/>
      <c r="F323" s="73">
        <v>1671</v>
      </c>
      <c r="G323" s="73">
        <v>2604</v>
      </c>
      <c r="H323" s="73">
        <v>3949</v>
      </c>
      <c r="I323" s="73">
        <v>5179</v>
      </c>
      <c r="J323" s="73">
        <v>16662</v>
      </c>
      <c r="K323" s="73">
        <v>18020</v>
      </c>
      <c r="L323" s="74">
        <v>18987</v>
      </c>
    </row>
    <row r="324" spans="2:12" ht="12" customHeight="1">
      <c r="B324" s="82"/>
      <c r="C324" s="129"/>
      <c r="D324" s="130"/>
      <c r="E324" s="130"/>
      <c r="F324" s="231"/>
      <c r="G324" s="231"/>
      <c r="H324" s="231"/>
      <c r="I324" s="231"/>
      <c r="J324" s="231"/>
      <c r="K324" s="231"/>
      <c r="L324" s="238"/>
    </row>
    <row r="325" spans="2:12" ht="12" customHeight="1">
      <c r="B325" s="82"/>
      <c r="C325" s="59"/>
      <c r="D325" s="59"/>
      <c r="E325" s="59"/>
      <c r="F325" s="59"/>
      <c r="G325" s="239"/>
      <c r="H325" s="239"/>
      <c r="I325" s="239"/>
      <c r="J325" s="239"/>
      <c r="K325" s="239"/>
      <c r="L325" s="239"/>
    </row>
    <row r="326" ht="12" customHeight="1">
      <c r="C326" s="211" t="s">
        <v>147</v>
      </c>
    </row>
    <row r="327" ht="12" customHeight="1">
      <c r="C327" s="211"/>
    </row>
    <row r="328" ht="12" customHeight="1">
      <c r="C328" s="211"/>
    </row>
    <row r="329" ht="12" customHeight="1">
      <c r="C329" s="211"/>
    </row>
    <row r="330" spans="2:10" ht="12" customHeight="1">
      <c r="B330" s="173" t="s">
        <v>228</v>
      </c>
      <c r="C330" s="25" t="s">
        <v>232</v>
      </c>
      <c r="D330" s="79"/>
      <c r="E330" s="79"/>
      <c r="F330" s="79"/>
      <c r="G330" s="79"/>
      <c r="H330" s="79"/>
      <c r="I330" s="79"/>
      <c r="J330" s="79"/>
    </row>
    <row r="331" spans="2:10" ht="12" customHeight="1">
      <c r="B331" s="240"/>
      <c r="C331" s="241" t="s">
        <v>405</v>
      </c>
      <c r="D331" s="79"/>
      <c r="E331" s="79"/>
      <c r="F331" s="79"/>
      <c r="G331" s="79"/>
      <c r="H331" s="79"/>
      <c r="I331" s="79"/>
      <c r="J331" s="79"/>
    </row>
    <row r="332" spans="2:10" ht="12" customHeight="1">
      <c r="B332" s="82"/>
      <c r="C332" s="57"/>
      <c r="D332" s="55"/>
      <c r="E332" s="55"/>
      <c r="F332" s="55"/>
      <c r="G332" s="55"/>
      <c r="H332" s="55"/>
      <c r="I332" s="55"/>
      <c r="J332" s="55"/>
    </row>
    <row r="333" spans="2:12" ht="12" customHeight="1">
      <c r="B333" s="82"/>
      <c r="C333" s="375"/>
      <c r="D333" s="372"/>
      <c r="E333" s="372"/>
      <c r="F333" s="369">
        <v>2001</v>
      </c>
      <c r="G333" s="369">
        <v>2002</v>
      </c>
      <c r="H333" s="369">
        <v>2003</v>
      </c>
      <c r="I333" s="369">
        <v>2004</v>
      </c>
      <c r="J333" s="369">
        <v>2005</v>
      </c>
      <c r="K333" s="369">
        <v>2006</v>
      </c>
      <c r="L333" s="370" t="s">
        <v>387</v>
      </c>
    </row>
    <row r="334" spans="2:20" s="24" customFormat="1" ht="12" customHeight="1">
      <c r="B334" s="56"/>
      <c r="C334" s="127"/>
      <c r="D334" s="128"/>
      <c r="E334" s="128"/>
      <c r="F334" s="242"/>
      <c r="G334" s="242"/>
      <c r="H334" s="242"/>
      <c r="I334" s="242"/>
      <c r="J334" s="242"/>
      <c r="K334" s="242"/>
      <c r="L334" s="243"/>
      <c r="M334" s="22"/>
      <c r="N334" s="22"/>
      <c r="O334" s="22"/>
      <c r="P334" s="22"/>
      <c r="Q334" s="22"/>
      <c r="R334" s="22"/>
      <c r="S334" s="22"/>
      <c r="T334" s="22"/>
    </row>
    <row r="335" spans="2:12" s="44" customFormat="1" ht="24.75" customHeight="1">
      <c r="B335" s="81"/>
      <c r="C335" s="425" t="s">
        <v>233</v>
      </c>
      <c r="D335" s="426"/>
      <c r="E335" s="426"/>
      <c r="F335" s="244">
        <v>22.226149385175063</v>
      </c>
      <c r="G335" s="244">
        <v>24.126459215388802</v>
      </c>
      <c r="H335" s="244">
        <v>25.4842122319346</v>
      </c>
      <c r="I335" s="244">
        <v>24.883247175412702</v>
      </c>
      <c r="J335" s="244">
        <v>25.604245729464697</v>
      </c>
      <c r="K335" s="244">
        <v>25.7</v>
      </c>
      <c r="L335" s="245">
        <v>26.6</v>
      </c>
    </row>
    <row r="336" spans="2:12" ht="12" customHeight="1">
      <c r="B336" s="82"/>
      <c r="C336" s="246"/>
      <c r="D336" s="247"/>
      <c r="E336" s="247"/>
      <c r="F336" s="248"/>
      <c r="G336" s="248"/>
      <c r="H336" s="248"/>
      <c r="I336" s="248"/>
      <c r="J336" s="248"/>
      <c r="K336" s="248"/>
      <c r="L336" s="249"/>
    </row>
    <row r="337" spans="2:12" ht="7.5" customHeight="1">
      <c r="B337" s="82"/>
      <c r="C337" s="250"/>
      <c r="D337" s="250"/>
      <c r="E337" s="250"/>
      <c r="F337" s="24"/>
      <c r="G337" s="251"/>
      <c r="H337" s="251"/>
      <c r="I337" s="251"/>
      <c r="J337" s="251"/>
      <c r="K337" s="251"/>
      <c r="L337" s="251"/>
    </row>
    <row r="338" spans="2:10" ht="12" customHeight="1">
      <c r="B338" s="82"/>
      <c r="C338" s="116" t="s">
        <v>234</v>
      </c>
      <c r="D338" s="55"/>
      <c r="E338" s="55"/>
      <c r="F338" s="55"/>
      <c r="G338" s="55"/>
      <c r="H338" s="55"/>
      <c r="I338" s="55"/>
      <c r="J338" s="55"/>
    </row>
    <row r="339" spans="2:10" ht="6" customHeight="1">
      <c r="B339" s="82"/>
      <c r="C339" s="116"/>
      <c r="D339" s="55"/>
      <c r="E339" s="55"/>
      <c r="F339" s="55"/>
      <c r="G339" s="55"/>
      <c r="H339" s="55"/>
      <c r="I339" s="55"/>
      <c r="J339" s="55"/>
    </row>
    <row r="340" ht="12" customHeight="1">
      <c r="C340" s="116" t="s">
        <v>161</v>
      </c>
    </row>
    <row r="341" ht="12" customHeight="1">
      <c r="C341" s="116"/>
    </row>
    <row r="342" ht="12.75">
      <c r="C342" s="116"/>
    </row>
    <row r="343" ht="12" customHeight="1">
      <c r="C343" s="116"/>
    </row>
    <row r="344" spans="2:12" s="26" customFormat="1" ht="12" customHeight="1">
      <c r="B344" s="133" t="s">
        <v>61</v>
      </c>
      <c r="C344" s="135" t="s">
        <v>235</v>
      </c>
      <c r="D344" s="172"/>
      <c r="E344" s="172"/>
      <c r="F344" s="172"/>
      <c r="G344" s="172"/>
      <c r="H344" s="172"/>
      <c r="I344" s="172"/>
      <c r="J344" s="172"/>
      <c r="K344" s="172"/>
      <c r="L344" s="172"/>
    </row>
    <row r="346" spans="2:11" s="26" customFormat="1" ht="12" customHeight="1">
      <c r="B346" s="133" t="s">
        <v>63</v>
      </c>
      <c r="C346" s="135" t="s">
        <v>140</v>
      </c>
      <c r="D346" s="136"/>
      <c r="E346" s="136"/>
      <c r="F346" s="136"/>
      <c r="G346" s="136"/>
      <c r="H346" s="126"/>
      <c r="I346" s="126"/>
      <c r="J346" s="126"/>
      <c r="K346" s="126"/>
    </row>
    <row r="348" spans="2:3" ht="12" customHeight="1">
      <c r="B348" s="173" t="s">
        <v>231</v>
      </c>
      <c r="C348" s="225" t="s">
        <v>237</v>
      </c>
    </row>
    <row r="349" spans="2:3" ht="12" customHeight="1">
      <c r="B349" s="252"/>
      <c r="C349" s="99" t="s">
        <v>386</v>
      </c>
    </row>
    <row r="351" spans="3:12" ht="12" customHeight="1">
      <c r="C351" s="375"/>
      <c r="D351" s="373"/>
      <c r="E351" s="373"/>
      <c r="F351" s="369">
        <v>2001</v>
      </c>
      <c r="G351" s="369">
        <v>2002</v>
      </c>
      <c r="H351" s="369">
        <v>2003</v>
      </c>
      <c r="I351" s="384">
        <v>2004</v>
      </c>
      <c r="J351" s="384">
        <v>2005</v>
      </c>
      <c r="K351" s="384">
        <v>2006</v>
      </c>
      <c r="L351" s="370" t="s">
        <v>387</v>
      </c>
    </row>
    <row r="352" spans="3:12" ht="12" customHeight="1">
      <c r="C352" s="58"/>
      <c r="D352" s="253"/>
      <c r="E352" s="253"/>
      <c r="F352" s="31"/>
      <c r="G352" s="31"/>
      <c r="H352" s="31"/>
      <c r="I352" s="254"/>
      <c r="J352" s="31"/>
      <c r="K352" s="31"/>
      <c r="L352" s="32"/>
    </row>
    <row r="353" spans="3:12" ht="12" customHeight="1">
      <c r="C353" s="37" t="s">
        <v>238</v>
      </c>
      <c r="D353" s="38"/>
      <c r="E353" s="38"/>
      <c r="F353" s="39">
        <v>51</v>
      </c>
      <c r="G353" s="39">
        <v>57</v>
      </c>
      <c r="H353" s="39">
        <v>52</v>
      </c>
      <c r="I353" s="39">
        <v>39</v>
      </c>
      <c r="J353" s="39">
        <v>39</v>
      </c>
      <c r="K353" s="39">
        <v>38</v>
      </c>
      <c r="L353" s="40">
        <v>42</v>
      </c>
    </row>
    <row r="354" spans="3:12" ht="12" customHeight="1">
      <c r="C354" s="37"/>
      <c r="D354" s="38"/>
      <c r="E354" s="38"/>
      <c r="F354" s="39"/>
      <c r="G354" s="39"/>
      <c r="H354" s="39"/>
      <c r="I354" s="39"/>
      <c r="J354" s="39"/>
      <c r="K354" s="39"/>
      <c r="L354" s="45"/>
    </row>
    <row r="355" spans="2:12" s="44" customFormat="1" ht="12" customHeight="1">
      <c r="B355" s="151"/>
      <c r="C355" s="37" t="s">
        <v>239</v>
      </c>
      <c r="D355" s="38"/>
      <c r="E355" s="38"/>
      <c r="F355" s="39">
        <v>30</v>
      </c>
      <c r="G355" s="39">
        <v>32</v>
      </c>
      <c r="H355" s="39">
        <v>25</v>
      </c>
      <c r="I355" s="39">
        <v>30</v>
      </c>
      <c r="J355" s="39">
        <v>30</v>
      </c>
      <c r="K355" s="39">
        <v>29</v>
      </c>
      <c r="L355" s="40">
        <v>34</v>
      </c>
    </row>
    <row r="356" spans="3:12" ht="12" customHeight="1">
      <c r="C356" s="255"/>
      <c r="D356" s="256"/>
      <c r="E356" s="256"/>
      <c r="F356" s="48"/>
      <c r="G356" s="48"/>
      <c r="H356" s="48"/>
      <c r="I356" s="48"/>
      <c r="J356" s="48"/>
      <c r="K356" s="48"/>
      <c r="L356" s="49"/>
    </row>
    <row r="357" spans="3:12" ht="12" customHeight="1">
      <c r="C357" s="257"/>
      <c r="D357" s="257"/>
      <c r="E357" s="257"/>
      <c r="F357" s="257"/>
      <c r="G357" s="31"/>
      <c r="H357" s="31"/>
      <c r="I357" s="31"/>
      <c r="J357" s="31"/>
      <c r="K357" s="31"/>
      <c r="L357" s="31"/>
    </row>
    <row r="358" ht="12" customHeight="1">
      <c r="C358" s="116" t="s">
        <v>147</v>
      </c>
    </row>
    <row r="359" ht="9.75" customHeight="1">
      <c r="C359" s="116"/>
    </row>
    <row r="360" ht="12.75">
      <c r="C360" s="116"/>
    </row>
    <row r="361" ht="12" customHeight="1">
      <c r="C361" s="116"/>
    </row>
    <row r="362" spans="2:11" s="26" customFormat="1" ht="12" customHeight="1">
      <c r="B362" s="133" t="s">
        <v>64</v>
      </c>
      <c r="C362" s="135" t="s">
        <v>188</v>
      </c>
      <c r="D362" s="136"/>
      <c r="E362" s="136"/>
      <c r="F362" s="136"/>
      <c r="G362" s="136"/>
      <c r="H362" s="126"/>
      <c r="I362" s="126"/>
      <c r="J362" s="126"/>
      <c r="K362" s="126"/>
    </row>
    <row r="364" spans="2:11" ht="12" customHeight="1">
      <c r="B364" s="173" t="s">
        <v>236</v>
      </c>
      <c r="C364" s="25" t="s">
        <v>241</v>
      </c>
      <c r="D364" s="79"/>
      <c r="E364" s="79"/>
      <c r="F364" s="79"/>
      <c r="G364" s="79"/>
      <c r="H364" s="79"/>
      <c r="I364" s="79"/>
      <c r="J364" s="79"/>
      <c r="K364" s="79"/>
    </row>
    <row r="365" spans="2:11" ht="12" customHeight="1">
      <c r="B365" s="258"/>
      <c r="C365" s="241" t="s">
        <v>403</v>
      </c>
      <c r="D365" s="79"/>
      <c r="E365" s="79"/>
      <c r="F365" s="79"/>
      <c r="G365" s="79"/>
      <c r="H365" s="79"/>
      <c r="I365" s="79"/>
      <c r="J365" s="79"/>
      <c r="K365" s="79"/>
    </row>
    <row r="366" spans="2:11" ht="12" customHeight="1">
      <c r="B366" s="82"/>
      <c r="C366" s="226"/>
      <c r="D366" s="79"/>
      <c r="E366" s="79"/>
      <c r="F366" s="79"/>
      <c r="G366" s="79"/>
      <c r="H366" s="79"/>
      <c r="I366" s="79"/>
      <c r="J366" s="79"/>
      <c r="K366" s="79"/>
    </row>
    <row r="367" spans="2:12" ht="12" customHeight="1">
      <c r="B367" s="126"/>
      <c r="C367" s="388"/>
      <c r="D367" s="389"/>
      <c r="E367" s="389"/>
      <c r="F367" s="387">
        <v>2001</v>
      </c>
      <c r="G367" s="387">
        <v>2002</v>
      </c>
      <c r="H367" s="387">
        <v>2003</v>
      </c>
      <c r="I367" s="361">
        <v>2004</v>
      </c>
      <c r="J367" s="361">
        <v>2005</v>
      </c>
      <c r="K367" s="361">
        <v>2006</v>
      </c>
      <c r="L367" s="370" t="s">
        <v>387</v>
      </c>
    </row>
    <row r="368" spans="2:12" ht="12" customHeight="1">
      <c r="B368" s="126"/>
      <c r="C368" s="259"/>
      <c r="D368" s="260"/>
      <c r="E368" s="260"/>
      <c r="F368" s="261"/>
      <c r="G368" s="261"/>
      <c r="H368" s="261"/>
      <c r="I368" s="261"/>
      <c r="J368" s="261"/>
      <c r="K368" s="261"/>
      <c r="L368" s="272"/>
    </row>
    <row r="369" spans="2:12" ht="12" customHeight="1">
      <c r="B369" s="126"/>
      <c r="C369" s="262" t="s">
        <v>242</v>
      </c>
      <c r="D369" s="263"/>
      <c r="E369" s="263"/>
      <c r="F369" s="264">
        <v>466813</v>
      </c>
      <c r="G369" s="264">
        <v>664678</v>
      </c>
      <c r="H369" s="264">
        <v>903948</v>
      </c>
      <c r="I369" s="264">
        <v>1233309</v>
      </c>
      <c r="J369" s="264">
        <v>1457848</v>
      </c>
      <c r="K369" s="264">
        <v>1582049.0185812204</v>
      </c>
      <c r="L369" s="265">
        <f>L373+L377+L381+L385</f>
        <v>1675757.856615653</v>
      </c>
    </row>
    <row r="370" spans="2:12" s="44" customFormat="1" ht="15.75" customHeight="1">
      <c r="B370" s="151"/>
      <c r="C370" s="266" t="s">
        <v>243</v>
      </c>
      <c r="D370" s="267"/>
      <c r="E370" s="267"/>
      <c r="F370" s="268" t="s">
        <v>9</v>
      </c>
      <c r="G370" s="268" t="s">
        <v>9</v>
      </c>
      <c r="H370" s="268" t="s">
        <v>9</v>
      </c>
      <c r="I370" s="268">
        <v>1066022</v>
      </c>
      <c r="J370" s="268">
        <v>1222205</v>
      </c>
      <c r="K370" s="268">
        <v>1328800.4484804114</v>
      </c>
      <c r="L370" s="269" t="s">
        <v>9</v>
      </c>
    </row>
    <row r="371" spans="2:12" ht="12" customHeight="1">
      <c r="B371" s="126"/>
      <c r="C371" s="266" t="s">
        <v>244</v>
      </c>
      <c r="D371" s="267"/>
      <c r="E371" s="267"/>
      <c r="F371" s="268" t="s">
        <v>9</v>
      </c>
      <c r="G371" s="268" t="s">
        <v>9</v>
      </c>
      <c r="H371" s="268" t="s">
        <v>9</v>
      </c>
      <c r="I371" s="268">
        <v>167287</v>
      </c>
      <c r="J371" s="268">
        <v>235643</v>
      </c>
      <c r="K371" s="268">
        <v>253248.57010080904</v>
      </c>
      <c r="L371" s="269" t="s">
        <v>9</v>
      </c>
    </row>
    <row r="372" spans="2:12" ht="12" customHeight="1">
      <c r="B372" s="126"/>
      <c r="C372" s="270"/>
      <c r="D372" s="271"/>
      <c r="E372" s="271"/>
      <c r="F372" s="261"/>
      <c r="G372" s="261"/>
      <c r="H372" s="261"/>
      <c r="I372" s="261"/>
      <c r="J372" s="261"/>
      <c r="K372" s="261"/>
      <c r="L372" s="272"/>
    </row>
    <row r="373" spans="2:12" ht="12" customHeight="1">
      <c r="B373" s="126"/>
      <c r="C373" s="348" t="s">
        <v>245</v>
      </c>
      <c r="D373" s="274"/>
      <c r="E373" s="274"/>
      <c r="F373" s="349">
        <v>2886</v>
      </c>
      <c r="G373" s="349">
        <v>52005</v>
      </c>
      <c r="H373" s="349">
        <v>184344</v>
      </c>
      <c r="I373" s="349">
        <v>420625</v>
      </c>
      <c r="J373" s="349">
        <v>694164</v>
      </c>
      <c r="K373" s="350">
        <v>920181.5507109951</v>
      </c>
      <c r="L373" s="351">
        <f>L374+L375</f>
        <v>971152.60032</v>
      </c>
    </row>
    <row r="374" spans="2:12" s="44" customFormat="1" ht="12" customHeight="1">
      <c r="B374" s="151"/>
      <c r="C374" s="275" t="s">
        <v>243</v>
      </c>
      <c r="D374" s="276"/>
      <c r="E374" s="276"/>
      <c r="F374" s="268" t="s">
        <v>9</v>
      </c>
      <c r="G374" s="268" t="s">
        <v>9</v>
      </c>
      <c r="H374" s="268" t="s">
        <v>9</v>
      </c>
      <c r="I374" s="268">
        <v>299432</v>
      </c>
      <c r="J374" s="268">
        <v>502075</v>
      </c>
      <c r="K374" s="334">
        <v>675727.1478196223</v>
      </c>
      <c r="L374" s="335">
        <v>771446.123608341</v>
      </c>
    </row>
    <row r="375" spans="2:12" ht="12" customHeight="1">
      <c r="B375" s="126"/>
      <c r="C375" s="275" t="s">
        <v>244</v>
      </c>
      <c r="D375" s="276"/>
      <c r="E375" s="276"/>
      <c r="F375" s="268" t="s">
        <v>9</v>
      </c>
      <c r="G375" s="268" t="s">
        <v>9</v>
      </c>
      <c r="H375" s="268" t="s">
        <v>9</v>
      </c>
      <c r="I375" s="268">
        <v>121193</v>
      </c>
      <c r="J375" s="268">
        <v>192089</v>
      </c>
      <c r="K375" s="334">
        <v>207748.402891373</v>
      </c>
      <c r="L375" s="335">
        <v>199706.476711659</v>
      </c>
    </row>
    <row r="376" spans="2:12" ht="12" customHeight="1">
      <c r="B376" s="126"/>
      <c r="C376" s="270"/>
      <c r="D376" s="274"/>
      <c r="E376" s="274"/>
      <c r="F376" s="261"/>
      <c r="G376" s="261"/>
      <c r="H376" s="261"/>
      <c r="I376" s="261"/>
      <c r="J376" s="261"/>
      <c r="K376" s="345"/>
      <c r="L376" s="346"/>
    </row>
    <row r="377" spans="2:12" ht="12" customHeight="1">
      <c r="B377" s="126"/>
      <c r="C377" s="348" t="s">
        <v>246</v>
      </c>
      <c r="D377" s="274"/>
      <c r="E377" s="274"/>
      <c r="F377" s="349">
        <v>93721</v>
      </c>
      <c r="G377" s="349">
        <v>205288</v>
      </c>
      <c r="H377" s="349">
        <v>314479</v>
      </c>
      <c r="I377" s="349">
        <v>414916</v>
      </c>
      <c r="J377" s="349">
        <v>489892</v>
      </c>
      <c r="K377" s="350">
        <v>537552</v>
      </c>
      <c r="L377" s="351">
        <f>L378+L379</f>
        <v>585066</v>
      </c>
    </row>
    <row r="378" spans="2:12" s="44" customFormat="1" ht="12" customHeight="1">
      <c r="B378" s="151"/>
      <c r="C378" s="275" t="s">
        <v>243</v>
      </c>
      <c r="D378" s="276"/>
      <c r="E378" s="276"/>
      <c r="F378" s="268">
        <v>90038</v>
      </c>
      <c r="G378" s="268">
        <v>192820</v>
      </c>
      <c r="H378" s="268">
        <v>295839</v>
      </c>
      <c r="I378" s="268">
        <v>394894</v>
      </c>
      <c r="J378" s="268">
        <v>466844</v>
      </c>
      <c r="K378" s="334">
        <v>511272</v>
      </c>
      <c r="L378" s="335">
        <v>557611</v>
      </c>
    </row>
    <row r="379" spans="2:15" ht="12" customHeight="1">
      <c r="B379" s="126"/>
      <c r="C379" s="275" t="s">
        <v>244</v>
      </c>
      <c r="D379" s="276"/>
      <c r="E379" s="276"/>
      <c r="F379" s="268">
        <v>3683</v>
      </c>
      <c r="G379" s="268">
        <v>12468</v>
      </c>
      <c r="H379" s="268">
        <v>18640</v>
      </c>
      <c r="I379" s="268">
        <v>20022</v>
      </c>
      <c r="J379" s="268">
        <v>23048</v>
      </c>
      <c r="K379" s="334">
        <v>26280</v>
      </c>
      <c r="L379" s="335">
        <v>27455</v>
      </c>
      <c r="M379" s="44"/>
      <c r="N379" s="44"/>
      <c r="O379" s="44"/>
    </row>
    <row r="380" spans="2:12" ht="12" customHeight="1">
      <c r="B380" s="126"/>
      <c r="C380" s="270"/>
      <c r="D380" s="274"/>
      <c r="E380" s="274"/>
      <c r="F380" s="261"/>
      <c r="G380" s="261"/>
      <c r="H380" s="261"/>
      <c r="I380" s="261"/>
      <c r="J380" s="261"/>
      <c r="K380" s="345"/>
      <c r="L380" s="346"/>
    </row>
    <row r="381" spans="2:12" ht="12" customHeight="1">
      <c r="B381" s="126"/>
      <c r="C381" s="348" t="s">
        <v>247</v>
      </c>
      <c r="D381" s="274"/>
      <c r="E381" s="274"/>
      <c r="F381" s="349">
        <v>2709</v>
      </c>
      <c r="G381" s="349">
        <v>3298</v>
      </c>
      <c r="H381" s="349">
        <v>3207</v>
      </c>
      <c r="I381" s="349">
        <v>2830</v>
      </c>
      <c r="J381" s="349">
        <v>2750</v>
      </c>
      <c r="K381" s="350">
        <v>4620.402564102565</v>
      </c>
      <c r="L381" s="351">
        <f>L382+L383</f>
        <v>10705</v>
      </c>
    </row>
    <row r="382" spans="2:12" s="44" customFormat="1" ht="12" customHeight="1">
      <c r="B382" s="151"/>
      <c r="C382" s="275" t="s">
        <v>243</v>
      </c>
      <c r="D382" s="276"/>
      <c r="E382" s="276"/>
      <c r="F382" s="277" t="s">
        <v>66</v>
      </c>
      <c r="G382" s="277" t="s">
        <v>66</v>
      </c>
      <c r="H382" s="277" t="s">
        <v>66</v>
      </c>
      <c r="I382" s="277" t="s">
        <v>66</v>
      </c>
      <c r="J382" s="277" t="s">
        <v>66</v>
      </c>
      <c r="K382" s="334">
        <v>2018</v>
      </c>
      <c r="L382" s="335">
        <v>7961</v>
      </c>
    </row>
    <row r="383" spans="2:15" ht="12" customHeight="1">
      <c r="B383" s="126"/>
      <c r="C383" s="275" t="s">
        <v>244</v>
      </c>
      <c r="D383" s="276"/>
      <c r="E383" s="276"/>
      <c r="F383" s="268">
        <v>2709</v>
      </c>
      <c r="G383" s="268">
        <v>2709</v>
      </c>
      <c r="H383" s="268">
        <v>2709</v>
      </c>
      <c r="I383" s="268">
        <v>2830</v>
      </c>
      <c r="J383" s="268">
        <v>2750</v>
      </c>
      <c r="K383" s="334">
        <v>2602.402564102564</v>
      </c>
      <c r="L383" s="335">
        <v>2744</v>
      </c>
      <c r="M383" s="44"/>
      <c r="N383" s="44"/>
      <c r="O383" s="44"/>
    </row>
    <row r="384" spans="2:12" ht="12" customHeight="1">
      <c r="B384" s="126"/>
      <c r="C384" s="236"/>
      <c r="D384" s="43"/>
      <c r="E384" s="43"/>
      <c r="F384" s="261"/>
      <c r="G384" s="261"/>
      <c r="H384" s="261"/>
      <c r="I384" s="261"/>
      <c r="J384" s="261"/>
      <c r="K384" s="345"/>
      <c r="L384" s="346"/>
    </row>
    <row r="385" spans="2:12" ht="12" customHeight="1">
      <c r="B385" s="126"/>
      <c r="C385" s="348" t="s">
        <v>248</v>
      </c>
      <c r="D385" s="274"/>
      <c r="E385" s="274"/>
      <c r="F385" s="349">
        <v>367497</v>
      </c>
      <c r="G385" s="349">
        <v>404087</v>
      </c>
      <c r="H385" s="349">
        <v>401918</v>
      </c>
      <c r="I385" s="349">
        <v>394938</v>
      </c>
      <c r="J385" s="349">
        <v>271042</v>
      </c>
      <c r="K385" s="350">
        <v>156401.06530612241</v>
      </c>
      <c r="L385" s="351">
        <v>108834.256295653</v>
      </c>
    </row>
    <row r="386" spans="2:12" s="44" customFormat="1" ht="12" customHeight="1">
      <c r="B386" s="151"/>
      <c r="C386" s="275" t="s">
        <v>243</v>
      </c>
      <c r="D386" s="276"/>
      <c r="E386" s="276"/>
      <c r="F386" s="268" t="s">
        <v>9</v>
      </c>
      <c r="G386" s="268" t="s">
        <v>9</v>
      </c>
      <c r="H386" s="268" t="s">
        <v>9</v>
      </c>
      <c r="I386" s="268">
        <v>371696</v>
      </c>
      <c r="J386" s="268">
        <v>253286</v>
      </c>
      <c r="K386" s="334">
        <v>139783.30066078893</v>
      </c>
      <c r="L386" s="335" t="s">
        <v>9</v>
      </c>
    </row>
    <row r="387" spans="2:15" ht="12" customHeight="1">
      <c r="B387" s="126"/>
      <c r="C387" s="275" t="s">
        <v>244</v>
      </c>
      <c r="D387" s="276"/>
      <c r="E387" s="276"/>
      <c r="F387" s="268" t="s">
        <v>9</v>
      </c>
      <c r="G387" s="268" t="s">
        <v>9</v>
      </c>
      <c r="H387" s="268" t="s">
        <v>9</v>
      </c>
      <c r="I387" s="268">
        <v>23242</v>
      </c>
      <c r="J387" s="268">
        <v>17756</v>
      </c>
      <c r="K387" s="334">
        <v>16617.7646453335</v>
      </c>
      <c r="L387" s="335" t="s">
        <v>9</v>
      </c>
      <c r="M387" s="44"/>
      <c r="N387" s="44"/>
      <c r="O387" s="44"/>
    </row>
    <row r="388" spans="2:12" ht="12" customHeight="1">
      <c r="B388" s="126"/>
      <c r="C388" s="278"/>
      <c r="D388" s="279"/>
      <c r="E388" s="279"/>
      <c r="F388" s="280"/>
      <c r="G388" s="280"/>
      <c r="H388" s="280"/>
      <c r="I388" s="280"/>
      <c r="J388" s="280"/>
      <c r="K388" s="280"/>
      <c r="L388" s="281"/>
    </row>
    <row r="389" spans="2:12" ht="12" customHeight="1">
      <c r="B389" s="126"/>
      <c r="C389" s="282"/>
      <c r="D389" s="282"/>
      <c r="E389" s="282"/>
      <c r="F389" s="282"/>
      <c r="G389" s="283"/>
      <c r="H389" s="283"/>
      <c r="I389" s="283"/>
      <c r="J389" s="283"/>
      <c r="K389" s="283"/>
      <c r="L389" s="283"/>
    </row>
    <row r="390" spans="2:12" ht="12" customHeight="1">
      <c r="B390" s="126"/>
      <c r="C390" s="284" t="s">
        <v>147</v>
      </c>
      <c r="D390" s="285"/>
      <c r="E390" s="285"/>
      <c r="F390" s="285"/>
      <c r="G390" s="286"/>
      <c r="H390" s="286"/>
      <c r="I390" s="286"/>
      <c r="J390" s="286"/>
      <c r="K390" s="286"/>
      <c r="L390" s="286"/>
    </row>
    <row r="391" spans="2:12" ht="12.75">
      <c r="B391" s="126"/>
      <c r="C391" s="284"/>
      <c r="D391" s="285"/>
      <c r="E391" s="285"/>
      <c r="F391" s="285"/>
      <c r="G391" s="79"/>
      <c r="H391" s="287"/>
      <c r="I391" s="79"/>
      <c r="J391" s="288"/>
      <c r="K391" s="288"/>
      <c r="L391" s="288"/>
    </row>
    <row r="392" spans="2:11" ht="12.75">
      <c r="B392" s="126"/>
      <c r="C392" s="284"/>
      <c r="D392" s="285"/>
      <c r="E392" s="285"/>
      <c r="F392" s="285"/>
      <c r="G392" s="79"/>
      <c r="H392" s="287"/>
      <c r="I392" s="79"/>
      <c r="J392" s="288"/>
      <c r="K392" s="79"/>
    </row>
    <row r="393" spans="2:11" ht="12" customHeight="1">
      <c r="B393" s="82"/>
      <c r="C393" s="226"/>
      <c r="D393" s="79"/>
      <c r="E393" s="79"/>
      <c r="F393" s="79"/>
      <c r="G393" s="79"/>
      <c r="H393" s="79"/>
      <c r="I393" s="79"/>
      <c r="J393" s="79"/>
      <c r="K393" s="79"/>
    </row>
    <row r="394" spans="2:10" ht="12" customHeight="1">
      <c r="B394" s="173" t="s">
        <v>240</v>
      </c>
      <c r="C394" s="25" t="s">
        <v>250</v>
      </c>
      <c r="D394" s="15"/>
      <c r="E394" s="15"/>
      <c r="F394" s="15"/>
      <c r="G394" s="15"/>
      <c r="H394" s="15"/>
      <c r="I394" s="79"/>
      <c r="J394" s="15"/>
    </row>
    <row r="395" spans="2:10" ht="12" customHeight="1">
      <c r="B395" s="258"/>
      <c r="C395" s="197" t="s">
        <v>409</v>
      </c>
      <c r="D395" s="15"/>
      <c r="E395" s="15"/>
      <c r="F395" s="15"/>
      <c r="G395" s="15"/>
      <c r="H395" s="15"/>
      <c r="I395" s="15"/>
      <c r="J395" s="15"/>
    </row>
    <row r="396" spans="2:11" ht="12" customHeight="1">
      <c r="B396" s="289"/>
      <c r="C396" s="290"/>
      <c r="D396" s="55"/>
      <c r="E396" s="55"/>
      <c r="F396" s="55"/>
      <c r="G396" s="55"/>
      <c r="H396" s="55"/>
      <c r="I396" s="55"/>
      <c r="J396" s="55"/>
      <c r="K396" s="79"/>
    </row>
    <row r="397" spans="2:12" ht="12" customHeight="1">
      <c r="B397" s="126"/>
      <c r="C397" s="385"/>
      <c r="D397" s="386"/>
      <c r="E397" s="386"/>
      <c r="F397" s="361">
        <v>2001</v>
      </c>
      <c r="G397" s="361">
        <v>2002</v>
      </c>
      <c r="H397" s="361">
        <v>2003</v>
      </c>
      <c r="I397" s="361">
        <v>2004</v>
      </c>
      <c r="J397" s="361">
        <v>2005</v>
      </c>
      <c r="K397" s="361">
        <v>2006</v>
      </c>
      <c r="L397" s="370" t="s">
        <v>387</v>
      </c>
    </row>
    <row r="398" spans="2:15" s="24" customFormat="1" ht="12" customHeight="1">
      <c r="B398" s="53"/>
      <c r="C398" s="291"/>
      <c r="D398" s="292"/>
      <c r="E398" s="292"/>
      <c r="F398" s="293"/>
      <c r="G398" s="293"/>
      <c r="H398" s="293"/>
      <c r="I398" s="293"/>
      <c r="J398" s="293"/>
      <c r="K398" s="293"/>
      <c r="L398" s="243"/>
      <c r="M398" s="22"/>
      <c r="N398" s="22"/>
      <c r="O398" s="22"/>
    </row>
    <row r="399" spans="2:12" ht="24" customHeight="1">
      <c r="B399" s="126"/>
      <c r="C399" s="433" t="s">
        <v>250</v>
      </c>
      <c r="D399" s="434"/>
      <c r="E399" s="434"/>
      <c r="F399" s="294">
        <v>0.935267887396484</v>
      </c>
      <c r="G399" s="294">
        <v>3</v>
      </c>
      <c r="H399" s="294">
        <v>4.77265903461536</v>
      </c>
      <c r="I399" s="294">
        <v>7.96230122644005</v>
      </c>
      <c r="J399" s="294">
        <v>11.2284902831065</v>
      </c>
      <c r="K399" s="294">
        <v>13.5</v>
      </c>
      <c r="L399" s="352">
        <v>14.8</v>
      </c>
    </row>
    <row r="400" spans="2:12" ht="12" customHeight="1">
      <c r="B400" s="126"/>
      <c r="C400" s="295"/>
      <c r="D400" s="296"/>
      <c r="E400" s="296"/>
      <c r="F400" s="248"/>
      <c r="G400" s="248"/>
      <c r="H400" s="248"/>
      <c r="I400" s="248"/>
      <c r="J400" s="248"/>
      <c r="K400" s="248"/>
      <c r="L400" s="249"/>
    </row>
    <row r="401" spans="2:12" ht="12" customHeight="1">
      <c r="B401" s="126"/>
      <c r="C401" s="297"/>
      <c r="D401" s="298"/>
      <c r="E401" s="298"/>
      <c r="F401" s="298"/>
      <c r="G401" s="251"/>
      <c r="H401" s="251"/>
      <c r="I401" s="251"/>
      <c r="J401" s="251"/>
      <c r="K401" s="251"/>
      <c r="L401" s="251"/>
    </row>
    <row r="402" ht="12" customHeight="1">
      <c r="C402" s="284" t="s">
        <v>161</v>
      </c>
    </row>
    <row r="403" ht="12" customHeight="1">
      <c r="C403" s="284"/>
    </row>
    <row r="404" ht="12" customHeight="1">
      <c r="C404" s="284"/>
    </row>
    <row r="406" spans="2:3" ht="12" customHeight="1">
      <c r="B406" s="173" t="s">
        <v>249</v>
      </c>
      <c r="C406" s="25" t="s">
        <v>251</v>
      </c>
    </row>
    <row r="407" spans="2:3" ht="12" customHeight="1">
      <c r="B407" s="258"/>
      <c r="C407" s="197" t="s">
        <v>410</v>
      </c>
    </row>
    <row r="408" spans="2:3" ht="12" customHeight="1">
      <c r="B408" s="82"/>
      <c r="C408" s="57"/>
    </row>
    <row r="409" spans="2:12" ht="12" customHeight="1">
      <c r="B409" s="82"/>
      <c r="C409" s="375"/>
      <c r="D409" s="372"/>
      <c r="E409" s="361" t="s">
        <v>302</v>
      </c>
      <c r="F409" s="361" t="s">
        <v>303</v>
      </c>
      <c r="G409" s="361" t="s">
        <v>304</v>
      </c>
      <c r="H409" s="361">
        <v>2004</v>
      </c>
      <c r="I409" s="361">
        <v>2005</v>
      </c>
      <c r="J409" s="361">
        <v>2006</v>
      </c>
      <c r="K409" s="370" t="s">
        <v>300</v>
      </c>
      <c r="L409" s="26"/>
    </row>
    <row r="410" spans="2:15" s="300" customFormat="1" ht="12" customHeight="1">
      <c r="B410" s="82"/>
      <c r="C410" s="58"/>
      <c r="D410" s="59"/>
      <c r="E410" s="299"/>
      <c r="F410" s="299"/>
      <c r="G410" s="299"/>
      <c r="H410" s="299"/>
      <c r="I410" s="299"/>
      <c r="J410" s="365"/>
      <c r="K410" s="366"/>
      <c r="L410" s="126"/>
      <c r="M410" s="22"/>
      <c r="N410" s="22"/>
      <c r="O410" s="22"/>
    </row>
    <row r="411" spans="2:12" ht="12" customHeight="1">
      <c r="B411" s="82"/>
      <c r="C411" s="37" t="s">
        <v>169</v>
      </c>
      <c r="D411" s="38"/>
      <c r="E411" s="120">
        <v>4.4</v>
      </c>
      <c r="F411" s="120">
        <v>8.2</v>
      </c>
      <c r="G411" s="120">
        <v>13</v>
      </c>
      <c r="H411" s="120">
        <v>19</v>
      </c>
      <c r="I411" s="120">
        <v>25</v>
      </c>
      <c r="J411" s="120">
        <v>32</v>
      </c>
      <c r="K411" s="301">
        <v>34.326025381644286</v>
      </c>
      <c r="L411" s="26"/>
    </row>
    <row r="412" spans="2:11" ht="12" customHeight="1">
      <c r="B412" s="82"/>
      <c r="C412" s="37" t="s">
        <v>181</v>
      </c>
      <c r="D412" s="38"/>
      <c r="E412" s="120">
        <v>3.8</v>
      </c>
      <c r="F412" s="120">
        <v>7</v>
      </c>
      <c r="G412" s="120">
        <v>11.8</v>
      </c>
      <c r="H412" s="120">
        <v>19</v>
      </c>
      <c r="I412" s="120">
        <v>25.3</v>
      </c>
      <c r="J412" s="120">
        <v>32</v>
      </c>
      <c r="K412" s="301">
        <v>33.47408359341534</v>
      </c>
    </row>
    <row r="413" spans="2:11" s="44" customFormat="1" ht="12" customHeight="1">
      <c r="B413" s="81"/>
      <c r="C413" s="37" t="s">
        <v>254</v>
      </c>
      <c r="D413" s="329"/>
      <c r="E413" s="120">
        <v>17.2</v>
      </c>
      <c r="F413" s="120">
        <v>21.8</v>
      </c>
      <c r="G413" s="120">
        <v>24.2</v>
      </c>
      <c r="H413" s="120">
        <v>24.8</v>
      </c>
      <c r="I413" s="120">
        <v>25.4</v>
      </c>
      <c r="J413" s="120">
        <v>29</v>
      </c>
      <c r="K413" s="303">
        <v>29.901830341429072</v>
      </c>
    </row>
    <row r="414" spans="2:11" ht="12" customHeight="1">
      <c r="B414" s="82"/>
      <c r="C414" s="37" t="s">
        <v>173</v>
      </c>
      <c r="D414" s="38"/>
      <c r="E414" s="120">
        <v>1.3</v>
      </c>
      <c r="F414" s="120">
        <v>5.5</v>
      </c>
      <c r="G414" s="120">
        <v>9.5</v>
      </c>
      <c r="H414" s="120">
        <v>14.9</v>
      </c>
      <c r="I414" s="120">
        <v>22</v>
      </c>
      <c r="J414" s="120">
        <v>27</v>
      </c>
      <c r="K414" s="301">
        <v>28.84188139680611</v>
      </c>
    </row>
    <row r="415" spans="2:11" s="44" customFormat="1" ht="12" customHeight="1">
      <c r="B415" s="81"/>
      <c r="C415" s="37" t="s">
        <v>183</v>
      </c>
      <c r="D415" s="38"/>
      <c r="E415" s="120">
        <v>5.4</v>
      </c>
      <c r="F415" s="120">
        <v>8.1</v>
      </c>
      <c r="G415" s="120">
        <v>10.7</v>
      </c>
      <c r="H415" s="120">
        <v>14.5</v>
      </c>
      <c r="I415" s="120">
        <v>20.3</v>
      </c>
      <c r="J415" s="120">
        <v>26.2</v>
      </c>
      <c r="K415" s="301">
        <v>28.587160004404804</v>
      </c>
    </row>
    <row r="416" spans="2:11" ht="12" customHeight="1">
      <c r="B416" s="82"/>
      <c r="C416" s="37" t="s">
        <v>165</v>
      </c>
      <c r="D416" s="38"/>
      <c r="E416" s="120">
        <v>4.4</v>
      </c>
      <c r="F416" s="120">
        <v>8.7</v>
      </c>
      <c r="G416" s="120">
        <v>11.7</v>
      </c>
      <c r="H416" s="120">
        <v>15.5</v>
      </c>
      <c r="I416" s="120">
        <v>18.3</v>
      </c>
      <c r="J416" s="120">
        <v>23</v>
      </c>
      <c r="K416" s="301">
        <v>23.823321956769057</v>
      </c>
    </row>
    <row r="417" spans="2:11" s="44" customFormat="1" ht="12" customHeight="1">
      <c r="B417" s="81"/>
      <c r="C417" s="37" t="s">
        <v>186</v>
      </c>
      <c r="D417" s="38"/>
      <c r="E417" s="120">
        <v>0.6</v>
      </c>
      <c r="F417" s="120">
        <v>2.3</v>
      </c>
      <c r="G417" s="120">
        <v>5.4</v>
      </c>
      <c r="H417" s="120">
        <v>10.5</v>
      </c>
      <c r="I417" s="120">
        <v>15.9</v>
      </c>
      <c r="J417" s="120">
        <v>22</v>
      </c>
      <c r="K417" s="301">
        <v>23.725597607916345</v>
      </c>
    </row>
    <row r="418" spans="2:11" ht="12" customHeight="1">
      <c r="B418" s="82"/>
      <c r="C418" s="37" t="s">
        <v>174</v>
      </c>
      <c r="D418" s="38"/>
      <c r="E418" s="120">
        <v>1</v>
      </c>
      <c r="F418" s="120">
        <v>2.8</v>
      </c>
      <c r="G418" s="120">
        <v>5.9</v>
      </c>
      <c r="H418" s="120">
        <v>10.5</v>
      </c>
      <c r="I418" s="120">
        <v>15.2</v>
      </c>
      <c r="J418" s="120">
        <v>20</v>
      </c>
      <c r="K418" s="301">
        <v>22.549073905578716</v>
      </c>
    </row>
    <row r="419" spans="2:11" s="44" customFormat="1" ht="12" customHeight="1">
      <c r="B419" s="81"/>
      <c r="C419" s="37" t="s">
        <v>179</v>
      </c>
      <c r="D419" s="34"/>
      <c r="E419" s="120">
        <v>0</v>
      </c>
      <c r="F419" s="120">
        <v>1.5</v>
      </c>
      <c r="G419" s="120">
        <v>3.5</v>
      </c>
      <c r="H419" s="120">
        <v>9.8</v>
      </c>
      <c r="I419" s="120">
        <v>14.9</v>
      </c>
      <c r="J419" s="120">
        <v>20</v>
      </c>
      <c r="K419" s="301">
        <v>22.241167759678444</v>
      </c>
    </row>
    <row r="420" spans="2:11" ht="12" customHeight="1">
      <c r="B420" s="82"/>
      <c r="C420" s="37" t="s">
        <v>253</v>
      </c>
      <c r="D420" s="38"/>
      <c r="E420" s="120">
        <v>4.5</v>
      </c>
      <c r="F420" s="120">
        <v>6.9</v>
      </c>
      <c r="G420" s="120">
        <v>9.7</v>
      </c>
      <c r="H420" s="120">
        <v>12.9</v>
      </c>
      <c r="I420" s="120">
        <v>16.8</v>
      </c>
      <c r="J420" s="120">
        <v>20</v>
      </c>
      <c r="K420" s="303">
        <v>22.083378747502774</v>
      </c>
    </row>
    <row r="421" spans="2:11" s="44" customFormat="1" ht="12" customHeight="1">
      <c r="B421" s="81"/>
      <c r="C421" s="37" t="s">
        <v>252</v>
      </c>
      <c r="D421" s="38"/>
      <c r="E421" s="120">
        <v>2.2</v>
      </c>
      <c r="F421" s="120">
        <v>6.1</v>
      </c>
      <c r="G421" s="120">
        <v>10.7</v>
      </c>
      <c r="H421" s="120">
        <v>15</v>
      </c>
      <c r="I421" s="120">
        <v>17.6</v>
      </c>
      <c r="J421" s="120">
        <v>20</v>
      </c>
      <c r="K421" s="303">
        <v>21.250126394052046</v>
      </c>
    </row>
    <row r="422" spans="2:11" ht="12" customHeight="1">
      <c r="B422" s="82"/>
      <c r="C422" s="37" t="s">
        <v>168</v>
      </c>
      <c r="D422" s="38"/>
      <c r="E422" s="120">
        <v>2.3</v>
      </c>
      <c r="F422" s="120">
        <v>4.1</v>
      </c>
      <c r="G422" s="120">
        <v>5.6</v>
      </c>
      <c r="H422" s="120">
        <v>8.4</v>
      </c>
      <c r="I422" s="120">
        <v>13</v>
      </c>
      <c r="J422" s="120">
        <v>17</v>
      </c>
      <c r="K422" s="301">
        <v>21.212636281961007</v>
      </c>
    </row>
    <row r="423" spans="2:11" s="44" customFormat="1" ht="12" customHeight="1">
      <c r="B423" s="81"/>
      <c r="C423" s="37" t="s">
        <v>164</v>
      </c>
      <c r="D423" s="38"/>
      <c r="E423" s="120">
        <v>3.6</v>
      </c>
      <c r="F423" s="120">
        <v>5.6</v>
      </c>
      <c r="G423" s="120">
        <v>7.6</v>
      </c>
      <c r="H423" s="120">
        <v>10.1</v>
      </c>
      <c r="I423" s="120">
        <v>14.1</v>
      </c>
      <c r="J423" s="120">
        <v>17</v>
      </c>
      <c r="K423" s="301">
        <v>18.637245076612853</v>
      </c>
    </row>
    <row r="424" spans="2:11" ht="12" customHeight="1">
      <c r="B424" s="82"/>
      <c r="C424" s="37" t="s">
        <v>172</v>
      </c>
      <c r="D424" s="38"/>
      <c r="E424" s="120">
        <v>1.2</v>
      </c>
      <c r="F424" s="120">
        <v>3</v>
      </c>
      <c r="G424" s="120">
        <v>5.4</v>
      </c>
      <c r="H424" s="120">
        <v>8.1</v>
      </c>
      <c r="I424" s="120">
        <v>11.7</v>
      </c>
      <c r="J424" s="120">
        <v>15</v>
      </c>
      <c r="K424" s="301">
        <v>16.982291085181604</v>
      </c>
    </row>
    <row r="425" spans="2:11" s="44" customFormat="1" ht="12" customHeight="1">
      <c r="B425" s="81"/>
      <c r="C425" s="37" t="s">
        <v>177</v>
      </c>
      <c r="D425" s="34"/>
      <c r="E425" s="120">
        <v>0.7</v>
      </c>
      <c r="F425" s="120">
        <v>1.7</v>
      </c>
      <c r="G425" s="120">
        <v>4.1</v>
      </c>
      <c r="H425" s="120">
        <v>8.1</v>
      </c>
      <c r="I425" s="120">
        <v>11.9</v>
      </c>
      <c r="J425" s="120">
        <v>15</v>
      </c>
      <c r="K425" s="301">
        <v>15.811263762866718</v>
      </c>
    </row>
    <row r="426" spans="2:11" ht="12" customHeight="1">
      <c r="B426" s="82"/>
      <c r="C426" s="37" t="s">
        <v>176</v>
      </c>
      <c r="D426" s="38"/>
      <c r="E426" s="306" t="s">
        <v>66</v>
      </c>
      <c r="F426" s="120" t="s">
        <v>327</v>
      </c>
      <c r="G426" s="120">
        <v>0.8</v>
      </c>
      <c r="H426" s="120">
        <v>3.3</v>
      </c>
      <c r="I426" s="120">
        <v>6.7</v>
      </c>
      <c r="J426" s="120">
        <v>13</v>
      </c>
      <c r="K426" s="301">
        <v>15.35278489643336</v>
      </c>
    </row>
    <row r="427" spans="2:11" s="44" customFormat="1" ht="12" customHeight="1">
      <c r="B427" s="81"/>
      <c r="C427" s="33" t="s">
        <v>93</v>
      </c>
      <c r="D427" s="38"/>
      <c r="E427" s="304">
        <v>1</v>
      </c>
      <c r="F427" s="304">
        <v>2.5</v>
      </c>
      <c r="G427" s="304">
        <v>4.8</v>
      </c>
      <c r="H427" s="304">
        <v>8.1</v>
      </c>
      <c r="I427" s="304">
        <v>11.5</v>
      </c>
      <c r="J427" s="304">
        <v>14</v>
      </c>
      <c r="K427" s="305">
        <v>14.3</v>
      </c>
    </row>
    <row r="428" spans="2:11" ht="12" customHeight="1">
      <c r="B428" s="82"/>
      <c r="C428" s="37" t="s">
        <v>167</v>
      </c>
      <c r="D428" s="38"/>
      <c r="E428" s="120" t="s">
        <v>327</v>
      </c>
      <c r="F428" s="120" t="s">
        <v>327</v>
      </c>
      <c r="G428" s="120">
        <v>0.5</v>
      </c>
      <c r="H428" s="120">
        <v>2.5</v>
      </c>
      <c r="I428" s="120">
        <v>6.4</v>
      </c>
      <c r="J428" s="120">
        <v>11</v>
      </c>
      <c r="K428" s="301">
        <v>12.19733125547872</v>
      </c>
    </row>
    <row r="429" spans="2:11" s="44" customFormat="1" ht="12" customHeight="1">
      <c r="B429" s="81"/>
      <c r="C429" s="37" t="s">
        <v>175</v>
      </c>
      <c r="D429" s="38"/>
      <c r="E429" s="120" t="s">
        <v>327</v>
      </c>
      <c r="F429" s="120">
        <v>0.6</v>
      </c>
      <c r="G429" s="120">
        <v>2</v>
      </c>
      <c r="H429" s="120">
        <v>3.6</v>
      </c>
      <c r="I429" s="120">
        <v>6.3</v>
      </c>
      <c r="J429" s="120">
        <v>12</v>
      </c>
      <c r="K429" s="301">
        <v>11.619933673570705</v>
      </c>
    </row>
    <row r="430" spans="2:11" ht="12" customHeight="1">
      <c r="B430" s="82"/>
      <c r="C430" s="37" t="s">
        <v>182</v>
      </c>
      <c r="D430" s="34"/>
      <c r="E430" s="120" t="s">
        <v>327</v>
      </c>
      <c r="F430" s="120" t="s">
        <v>327</v>
      </c>
      <c r="G430" s="120">
        <v>0.8</v>
      </c>
      <c r="H430" s="120">
        <v>2.1</v>
      </c>
      <c r="I430" s="120">
        <v>2.4</v>
      </c>
      <c r="J430" s="120">
        <v>7</v>
      </c>
      <c r="K430" s="301">
        <v>7.972306724011329</v>
      </c>
    </row>
    <row r="431" spans="2:11" s="44" customFormat="1" ht="12" customHeight="1">
      <c r="B431" s="81"/>
      <c r="C431" s="37" t="s">
        <v>171</v>
      </c>
      <c r="D431" s="38"/>
      <c r="E431" s="306" t="s">
        <v>66</v>
      </c>
      <c r="F431" s="306" t="s">
        <v>66</v>
      </c>
      <c r="G431" s="120" t="s">
        <v>327</v>
      </c>
      <c r="H431" s="120" t="s">
        <v>327</v>
      </c>
      <c r="I431" s="120">
        <v>1.4</v>
      </c>
      <c r="J431" s="120">
        <v>5</v>
      </c>
      <c r="K431" s="301">
        <v>7.074030129795419</v>
      </c>
    </row>
    <row r="432" spans="2:11" ht="12" customHeight="1">
      <c r="B432" s="82"/>
      <c r="C432" s="37" t="s">
        <v>185</v>
      </c>
      <c r="D432" s="38"/>
      <c r="E432" s="306" t="s">
        <v>66</v>
      </c>
      <c r="F432" s="306" t="s">
        <v>66</v>
      </c>
      <c r="G432" s="120" t="s">
        <v>327</v>
      </c>
      <c r="H432" s="120">
        <v>1</v>
      </c>
      <c r="I432" s="120">
        <v>2.5</v>
      </c>
      <c r="J432" s="120">
        <v>6</v>
      </c>
      <c r="K432" s="301">
        <v>6.834740024856703</v>
      </c>
    </row>
    <row r="433" spans="2:11" s="44" customFormat="1" ht="12" customHeight="1">
      <c r="B433" s="81"/>
      <c r="C433" s="33" t="s">
        <v>255</v>
      </c>
      <c r="D433" s="38"/>
      <c r="E433" s="304">
        <v>2.9</v>
      </c>
      <c r="F433" s="304">
        <v>4.9</v>
      </c>
      <c r="G433" s="304">
        <v>7.3</v>
      </c>
      <c r="H433" s="304">
        <v>10.2</v>
      </c>
      <c r="I433" s="304">
        <v>13.6</v>
      </c>
      <c r="J433" s="304">
        <v>17</v>
      </c>
      <c r="K433" s="305">
        <v>18.76159652602</v>
      </c>
    </row>
    <row r="434" spans="2:11" ht="12" customHeight="1">
      <c r="B434" s="82"/>
      <c r="C434" s="33" t="s">
        <v>256</v>
      </c>
      <c r="D434" s="34"/>
      <c r="E434" s="304">
        <v>1.6</v>
      </c>
      <c r="F434" s="304">
        <v>3.4</v>
      </c>
      <c r="G434" s="304">
        <v>5.9</v>
      </c>
      <c r="H434" s="304">
        <v>9.7</v>
      </c>
      <c r="I434" s="304">
        <v>14.2</v>
      </c>
      <c r="J434" s="304">
        <v>19</v>
      </c>
      <c r="K434" s="305">
        <v>21.8</v>
      </c>
    </row>
    <row r="435" spans="2:11" ht="12" customHeight="1">
      <c r="B435" s="82"/>
      <c r="C435" s="307"/>
      <c r="D435" s="308"/>
      <c r="E435" s="309"/>
      <c r="F435" s="309"/>
      <c r="G435" s="309"/>
      <c r="H435" s="309"/>
      <c r="I435" s="309"/>
      <c r="J435" s="309"/>
      <c r="K435" s="310"/>
    </row>
    <row r="436" spans="2:10" ht="12" customHeight="1">
      <c r="B436" s="82"/>
      <c r="C436" s="311"/>
      <c r="D436" s="311"/>
      <c r="E436" s="312"/>
      <c r="F436" s="312"/>
      <c r="G436" s="312"/>
      <c r="H436" s="312"/>
      <c r="I436" s="312"/>
      <c r="J436" s="312"/>
    </row>
    <row r="437" spans="2:10" ht="12" customHeight="1">
      <c r="B437" s="82"/>
      <c r="C437" s="330" t="s">
        <v>257</v>
      </c>
      <c r="D437" s="311"/>
      <c r="E437" s="312"/>
      <c r="F437" s="312"/>
      <c r="G437" s="312"/>
      <c r="H437" s="312"/>
      <c r="I437" s="312"/>
      <c r="J437" s="312"/>
    </row>
    <row r="438" spans="2:10" ht="12" customHeight="1">
      <c r="B438" s="82"/>
      <c r="C438" s="311"/>
      <c r="D438" s="311"/>
      <c r="E438" s="312"/>
      <c r="F438" s="312"/>
      <c r="G438" s="312"/>
      <c r="H438" s="312"/>
      <c r="I438" s="312"/>
      <c r="J438" s="312"/>
    </row>
    <row r="439" spans="2:10" ht="12" customHeight="1">
      <c r="B439" s="82"/>
      <c r="C439" s="311"/>
      <c r="D439" s="311"/>
      <c r="E439" s="312"/>
      <c r="F439" s="312"/>
      <c r="G439" s="312"/>
      <c r="H439" s="312"/>
      <c r="I439" s="312"/>
      <c r="J439" s="312"/>
    </row>
    <row r="440" spans="2:10" ht="12" customHeight="1">
      <c r="B440" s="82"/>
      <c r="C440" s="311"/>
      <c r="D440" s="311"/>
      <c r="E440" s="312"/>
      <c r="F440" s="312"/>
      <c r="G440" s="312"/>
      <c r="H440" s="312"/>
      <c r="I440" s="312"/>
      <c r="J440" s="312"/>
    </row>
    <row r="441" spans="2:3" ht="12" customHeight="1">
      <c r="B441" s="173" t="s">
        <v>411</v>
      </c>
      <c r="C441" s="27" t="s">
        <v>426</v>
      </c>
    </row>
    <row r="442" spans="2:3" ht="12" customHeight="1">
      <c r="B442" s="258"/>
      <c r="C442" s="241" t="s">
        <v>429</v>
      </c>
    </row>
    <row r="444" spans="1:11" ht="12" customHeight="1">
      <c r="A444" s="26"/>
      <c r="C444" s="385"/>
      <c r="D444" s="386"/>
      <c r="E444" s="386"/>
      <c r="F444" s="386"/>
      <c r="G444" s="386"/>
      <c r="H444" s="386"/>
      <c r="I444" s="369" t="s">
        <v>430</v>
      </c>
      <c r="J444" s="369" t="s">
        <v>300</v>
      </c>
      <c r="K444" s="370" t="s">
        <v>387</v>
      </c>
    </row>
    <row r="445" spans="1:11" ht="9.75" customHeight="1">
      <c r="A445" s="26"/>
      <c r="C445" s="291"/>
      <c r="D445" s="292"/>
      <c r="E445" s="292"/>
      <c r="I445" s="293"/>
      <c r="J445" s="293"/>
      <c r="K445" s="360"/>
    </row>
    <row r="446" spans="1:11" ht="14.25" customHeight="1">
      <c r="A446" s="26"/>
      <c r="C446" s="333" t="s">
        <v>417</v>
      </c>
      <c r="D446" s="332"/>
      <c r="E446" s="332"/>
      <c r="I446" s="268">
        <v>862202</v>
      </c>
      <c r="J446" s="268">
        <v>983743</v>
      </c>
      <c r="K446" s="269">
        <v>1182555</v>
      </c>
    </row>
    <row r="447" spans="1:11" ht="13.5" customHeight="1">
      <c r="A447" s="26"/>
      <c r="C447" s="333" t="s">
        <v>418</v>
      </c>
      <c r="D447" s="332"/>
      <c r="E447" s="332"/>
      <c r="I447" s="268">
        <v>315230</v>
      </c>
      <c r="J447" s="268">
        <v>359369</v>
      </c>
      <c r="K447" s="269">
        <v>478017</v>
      </c>
    </row>
    <row r="448" spans="1:11" ht="8.25" customHeight="1">
      <c r="A448" s="26"/>
      <c r="C448" s="295"/>
      <c r="D448" s="296"/>
      <c r="E448" s="296"/>
      <c r="F448" s="296"/>
      <c r="G448" s="296"/>
      <c r="H448" s="296"/>
      <c r="I448" s="248"/>
      <c r="J448" s="248"/>
      <c r="K448" s="249"/>
    </row>
    <row r="449" spans="1:6" ht="10.5" customHeight="1">
      <c r="A449" s="26"/>
      <c r="C449" s="297"/>
      <c r="D449" s="298"/>
      <c r="E449" s="298"/>
      <c r="F449" s="298"/>
    </row>
    <row r="450" spans="3:10" ht="10.5" customHeight="1">
      <c r="C450" s="284" t="s">
        <v>322</v>
      </c>
      <c r="D450" s="284"/>
      <c r="E450" s="284"/>
      <c r="F450" s="284"/>
      <c r="G450" s="284"/>
      <c r="H450" s="284"/>
      <c r="I450" s="284"/>
      <c r="J450" s="284"/>
    </row>
    <row r="451" spans="3:11" ht="25.5" customHeight="1">
      <c r="C451" s="430" t="s">
        <v>424</v>
      </c>
      <c r="D451" s="430"/>
      <c r="E451" s="430"/>
      <c r="F451" s="430"/>
      <c r="G451" s="430"/>
      <c r="H451" s="430"/>
      <c r="I451" s="430"/>
      <c r="J451" s="430"/>
      <c r="K451" s="430"/>
    </row>
    <row r="452" spans="3:11" ht="19.5" customHeight="1">
      <c r="C452" s="430" t="s">
        <v>425</v>
      </c>
      <c r="D452" s="430"/>
      <c r="E452" s="430"/>
      <c r="F452" s="430"/>
      <c r="G452" s="430"/>
      <c r="H452" s="430"/>
      <c r="I452" s="430"/>
      <c r="J452" s="430"/>
      <c r="K452" s="430"/>
    </row>
    <row r="453" spans="3:10" ht="9" customHeight="1">
      <c r="C453" s="357"/>
      <c r="D453" s="358"/>
      <c r="E453" s="358"/>
      <c r="F453" s="358"/>
      <c r="G453" s="26"/>
      <c r="H453" s="26"/>
      <c r="I453" s="26"/>
      <c r="J453" s="26"/>
    </row>
    <row r="454" spans="3:10" ht="12" customHeight="1">
      <c r="C454" s="357" t="s">
        <v>147</v>
      </c>
      <c r="D454" s="26"/>
      <c r="E454" s="26"/>
      <c r="F454" s="26"/>
      <c r="G454" s="26"/>
      <c r="H454" s="26"/>
      <c r="I454" s="26"/>
      <c r="J454" s="26"/>
    </row>
    <row r="455" spans="3:10" ht="12" customHeight="1">
      <c r="C455" s="26"/>
      <c r="D455" s="26"/>
      <c r="E455" s="26"/>
      <c r="F455" s="26"/>
      <c r="G455" s="26"/>
      <c r="H455" s="26"/>
      <c r="I455" s="26"/>
      <c r="J455" s="26"/>
    </row>
    <row r="456" spans="3:10" ht="12" customHeight="1">
      <c r="C456" s="26"/>
      <c r="D456" s="26"/>
      <c r="E456" s="26"/>
      <c r="F456" s="26"/>
      <c r="G456" s="26"/>
      <c r="H456" s="26"/>
      <c r="I456" s="26"/>
      <c r="J456" s="26"/>
    </row>
    <row r="458" spans="2:5" ht="12" customHeight="1">
      <c r="B458" s="173" t="s">
        <v>412</v>
      </c>
      <c r="C458" s="27" t="s">
        <v>421</v>
      </c>
      <c r="D458" s="15"/>
      <c r="E458" s="15"/>
    </row>
    <row r="459" spans="2:5" ht="12" customHeight="1">
      <c r="B459" s="258"/>
      <c r="C459" s="241" t="s">
        <v>431</v>
      </c>
      <c r="D459" s="15"/>
      <c r="E459" s="15"/>
    </row>
    <row r="461" spans="1:12" ht="12" customHeight="1">
      <c r="A461" s="26"/>
      <c r="C461" s="385"/>
      <c r="D461" s="386"/>
      <c r="E461" s="386"/>
      <c r="F461" s="386"/>
      <c r="G461" s="369" t="s">
        <v>436</v>
      </c>
      <c r="H461" s="369" t="s">
        <v>437</v>
      </c>
      <c r="I461" s="369" t="s">
        <v>438</v>
      </c>
      <c r="J461" s="369" t="s">
        <v>430</v>
      </c>
      <c r="K461" s="369" t="s">
        <v>300</v>
      </c>
      <c r="L461" s="370" t="s">
        <v>387</v>
      </c>
    </row>
    <row r="462" spans="1:12" ht="12" customHeight="1">
      <c r="A462" s="26"/>
      <c r="C462" s="291"/>
      <c r="D462" s="292"/>
      <c r="E462" s="292"/>
      <c r="G462" s="293"/>
      <c r="H462" s="293"/>
      <c r="I462" s="293"/>
      <c r="J462" s="293"/>
      <c r="K462" s="293"/>
      <c r="L462" s="360"/>
    </row>
    <row r="463" spans="1:12" ht="14.25" customHeight="1">
      <c r="A463" s="26"/>
      <c r="C463" s="333" t="s">
        <v>419</v>
      </c>
      <c r="D463" s="332"/>
      <c r="E463" s="332"/>
      <c r="F463" s="26"/>
      <c r="G463" s="353">
        <v>1.6</v>
      </c>
      <c r="H463" s="353" t="s">
        <v>9</v>
      </c>
      <c r="I463" s="353" t="s">
        <v>9</v>
      </c>
      <c r="J463" s="353">
        <v>8.1</v>
      </c>
      <c r="K463" s="353">
        <v>9.3</v>
      </c>
      <c r="L463" s="354">
        <v>11.2</v>
      </c>
    </row>
    <row r="464" spans="1:12" ht="15.75" customHeight="1">
      <c r="A464" s="26"/>
      <c r="C464" s="333" t="s">
        <v>420</v>
      </c>
      <c r="D464" s="332"/>
      <c r="E464" s="332"/>
      <c r="G464" s="355" t="s">
        <v>9</v>
      </c>
      <c r="H464" s="355" t="s">
        <v>9</v>
      </c>
      <c r="I464" s="355" t="s">
        <v>9</v>
      </c>
      <c r="J464" s="355">
        <v>2.9741218471954443</v>
      </c>
      <c r="K464" s="355">
        <v>3.3905630622237086</v>
      </c>
      <c r="L464" s="356">
        <v>4.509979389749786</v>
      </c>
    </row>
    <row r="465" spans="3:12" ht="8.25" customHeight="1">
      <c r="C465" s="295"/>
      <c r="D465" s="296"/>
      <c r="E465" s="296"/>
      <c r="F465" s="296"/>
      <c r="G465" s="248"/>
      <c r="H465" s="248"/>
      <c r="I465" s="248"/>
      <c r="J465" s="248"/>
      <c r="K465" s="248"/>
      <c r="L465" s="249"/>
    </row>
    <row r="467" ht="12" customHeight="1">
      <c r="C467" s="284" t="s">
        <v>161</v>
      </c>
    </row>
    <row r="469" ht="12" customHeight="1">
      <c r="C469" s="284"/>
    </row>
  </sheetData>
  <mergeCells count="18">
    <mergeCell ref="C451:K451"/>
    <mergeCell ref="C452:K452"/>
    <mergeCell ref="C20:F20"/>
    <mergeCell ref="C46:D46"/>
    <mergeCell ref="C49:M49"/>
    <mergeCell ref="C50:M50"/>
    <mergeCell ref="C399:E399"/>
    <mergeCell ref="C305:E305"/>
    <mergeCell ref="C315:E315"/>
    <mergeCell ref="C335:E335"/>
    <mergeCell ref="C161:L161"/>
    <mergeCell ref="C294:L294"/>
    <mergeCell ref="C162:L162"/>
    <mergeCell ref="C77:E77"/>
    <mergeCell ref="C177:E177"/>
    <mergeCell ref="C194:J194"/>
    <mergeCell ref="C205:E205"/>
    <mergeCell ref="C267:D267"/>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tabColor indexed="47"/>
  </sheetPr>
  <dimension ref="A1:N45"/>
  <sheetViews>
    <sheetView showGridLines="0" showRowColHeaders="0" workbookViewId="0" topLeftCell="A1">
      <selection activeCell="A1" sqref="A1"/>
    </sheetView>
  </sheetViews>
  <sheetFormatPr defaultColWidth="9.140625" defaultRowHeight="12.75"/>
  <cols>
    <col min="1" max="1" width="3.7109375" style="0" customWidth="1"/>
    <col min="2" max="2" width="4.00390625" style="0" customWidth="1"/>
    <col min="3" max="3" width="14.28125" style="0" customWidth="1"/>
  </cols>
  <sheetData>
    <row r="1" ht="12.75">
      <c r="A1" s="437"/>
    </row>
    <row r="2" spans="2:13" ht="12.75">
      <c r="B2" s="2"/>
      <c r="C2" s="2"/>
      <c r="D2" s="2"/>
      <c r="E2" s="2"/>
      <c r="F2" s="2"/>
      <c r="G2" s="2"/>
      <c r="H2" s="2"/>
      <c r="I2" s="2"/>
      <c r="J2" s="2"/>
      <c r="K2" s="2"/>
      <c r="L2" s="2"/>
      <c r="M2" s="2"/>
    </row>
    <row r="3" spans="2:13" ht="12.75">
      <c r="B3" s="2"/>
      <c r="C3" s="2"/>
      <c r="D3" s="2"/>
      <c r="E3" s="2"/>
      <c r="F3" s="2"/>
      <c r="G3" s="2"/>
      <c r="H3" s="2"/>
      <c r="I3" s="2"/>
      <c r="J3" s="2"/>
      <c r="K3" s="2"/>
      <c r="L3" s="2"/>
      <c r="M3" s="2"/>
    </row>
    <row r="4" spans="2:14" ht="21" customHeight="1">
      <c r="B4" s="2"/>
      <c r="C4" s="331" t="s">
        <v>377</v>
      </c>
      <c r="D4" s="11"/>
      <c r="E4" s="11"/>
      <c r="F4" s="11"/>
      <c r="G4" s="11"/>
      <c r="H4" s="11"/>
      <c r="I4" s="11"/>
      <c r="J4" s="11"/>
      <c r="K4" s="11"/>
      <c r="L4" s="11"/>
      <c r="M4" s="11"/>
      <c r="N4" s="11"/>
    </row>
    <row r="5" spans="2:13" ht="12.75">
      <c r="B5" s="2"/>
      <c r="C5" s="2"/>
      <c r="D5" s="2"/>
      <c r="E5" s="2"/>
      <c r="F5" s="2"/>
      <c r="G5" s="2"/>
      <c r="H5" s="2"/>
      <c r="I5" s="2"/>
      <c r="J5" s="2"/>
      <c r="K5" s="2"/>
      <c r="L5" s="2"/>
      <c r="M5" s="2"/>
    </row>
    <row r="6" spans="2:13" ht="12.75">
      <c r="B6" s="2"/>
      <c r="C6" s="2"/>
      <c r="D6" s="2"/>
      <c r="E6" s="2"/>
      <c r="F6" s="2"/>
      <c r="G6" s="2"/>
      <c r="H6" s="2"/>
      <c r="I6" s="2"/>
      <c r="J6" s="2"/>
      <c r="K6" s="2"/>
      <c r="L6" s="2"/>
      <c r="M6" s="2"/>
    </row>
    <row r="7" spans="2:13" ht="12.75">
      <c r="B7" s="2"/>
      <c r="C7" s="2"/>
      <c r="D7" s="2"/>
      <c r="E7" s="2"/>
      <c r="F7" s="2"/>
      <c r="G7" s="2"/>
      <c r="H7" s="2"/>
      <c r="I7" s="2"/>
      <c r="J7" s="2"/>
      <c r="K7" s="2"/>
      <c r="L7" s="2"/>
      <c r="M7" s="2"/>
    </row>
    <row r="8" spans="2:13" ht="15.75" customHeight="1">
      <c r="B8" s="2"/>
      <c r="C8" s="12" t="s">
        <v>341</v>
      </c>
      <c r="D8" s="2"/>
      <c r="E8" s="2"/>
      <c r="F8" s="2"/>
      <c r="G8" s="2"/>
      <c r="H8" s="2"/>
      <c r="I8" s="2"/>
      <c r="J8" s="2"/>
      <c r="K8" s="2"/>
      <c r="L8" s="2"/>
      <c r="M8" s="2"/>
    </row>
    <row r="9" spans="2:14" ht="31.5" customHeight="1">
      <c r="B9" s="2"/>
      <c r="C9" s="424" t="s">
        <v>342</v>
      </c>
      <c r="D9" s="424"/>
      <c r="E9" s="424"/>
      <c r="F9" s="424"/>
      <c r="G9" s="424"/>
      <c r="H9" s="424"/>
      <c r="I9" s="424"/>
      <c r="J9" s="424"/>
      <c r="K9" s="424"/>
      <c r="L9" s="424"/>
      <c r="M9" s="424"/>
      <c r="N9" s="398"/>
    </row>
    <row r="10" spans="2:13" ht="12.75">
      <c r="B10" s="2"/>
      <c r="C10" s="13"/>
      <c r="D10" s="2"/>
      <c r="E10" s="2"/>
      <c r="F10" s="2"/>
      <c r="G10" s="2"/>
      <c r="H10" s="2"/>
      <c r="I10" s="2"/>
      <c r="J10" s="2"/>
      <c r="K10" s="2"/>
      <c r="L10" s="2"/>
      <c r="M10" s="2"/>
    </row>
    <row r="11" spans="2:13" ht="12.75">
      <c r="B11" s="2"/>
      <c r="C11" s="13"/>
      <c r="D11" s="2"/>
      <c r="E11" s="2"/>
      <c r="F11" s="2"/>
      <c r="G11" s="2"/>
      <c r="H11" s="2"/>
      <c r="I11" s="2"/>
      <c r="J11" s="2"/>
      <c r="K11" s="2"/>
      <c r="L11" s="2"/>
      <c r="M11" s="2"/>
    </row>
    <row r="12" spans="2:13" ht="15" customHeight="1">
      <c r="B12" s="2"/>
      <c r="C12" s="14" t="s">
        <v>343</v>
      </c>
      <c r="D12" s="2"/>
      <c r="E12" s="2"/>
      <c r="F12" s="2"/>
      <c r="G12" s="2"/>
      <c r="H12" s="2"/>
      <c r="I12" s="2"/>
      <c r="J12" s="2"/>
      <c r="K12" s="2"/>
      <c r="L12" s="2"/>
      <c r="M12" s="2"/>
    </row>
    <row r="13" spans="2:14" ht="18" customHeight="1">
      <c r="B13" s="2"/>
      <c r="C13" s="424" t="s">
        <v>344</v>
      </c>
      <c r="D13" s="424"/>
      <c r="E13" s="424"/>
      <c r="F13" s="424"/>
      <c r="G13" s="424"/>
      <c r="H13" s="424"/>
      <c r="I13" s="424"/>
      <c r="J13" s="424"/>
      <c r="K13" s="424"/>
      <c r="L13" s="424"/>
      <c r="M13" s="424"/>
      <c r="N13" s="398"/>
    </row>
    <row r="14" spans="2:13" ht="12.75">
      <c r="B14" s="2"/>
      <c r="C14" s="13"/>
      <c r="D14" s="2"/>
      <c r="E14" s="2"/>
      <c r="F14" s="2"/>
      <c r="G14" s="2"/>
      <c r="H14" s="2"/>
      <c r="I14" s="2"/>
      <c r="J14" s="2"/>
      <c r="K14" s="2"/>
      <c r="L14" s="2"/>
      <c r="M14" s="2"/>
    </row>
    <row r="15" spans="2:13" ht="12.75">
      <c r="B15" s="2"/>
      <c r="C15" s="13"/>
      <c r="D15" s="2"/>
      <c r="E15" s="2"/>
      <c r="F15" s="2"/>
      <c r="G15" s="2"/>
      <c r="H15" s="2"/>
      <c r="I15" s="2"/>
      <c r="J15" s="2"/>
      <c r="K15" s="2"/>
      <c r="L15" s="2"/>
      <c r="M15" s="2"/>
    </row>
    <row r="16" spans="2:13" ht="12.75">
      <c r="B16" s="2"/>
      <c r="C16" s="14" t="s">
        <v>345</v>
      </c>
      <c r="D16" s="2"/>
      <c r="E16" s="2"/>
      <c r="F16" s="2"/>
      <c r="G16" s="2"/>
      <c r="H16" s="2"/>
      <c r="I16" s="2"/>
      <c r="J16" s="2"/>
      <c r="K16" s="2"/>
      <c r="L16" s="2"/>
      <c r="M16" s="2"/>
    </row>
    <row r="17" spans="2:14" ht="12.75">
      <c r="B17" s="2"/>
      <c r="C17" s="424" t="s">
        <v>346</v>
      </c>
      <c r="D17" s="424"/>
      <c r="E17" s="424"/>
      <c r="F17" s="424"/>
      <c r="G17" s="424"/>
      <c r="H17" s="424"/>
      <c r="I17" s="424"/>
      <c r="J17" s="424"/>
      <c r="K17" s="424"/>
      <c r="L17" s="424"/>
      <c r="M17" s="424"/>
      <c r="N17" s="398"/>
    </row>
    <row r="18" spans="2:13" ht="12.75">
      <c r="B18" s="2"/>
      <c r="C18" s="13"/>
      <c r="D18" s="2"/>
      <c r="E18" s="2"/>
      <c r="F18" s="2"/>
      <c r="G18" s="2"/>
      <c r="H18" s="2"/>
      <c r="I18" s="2"/>
      <c r="J18" s="2"/>
      <c r="K18" s="2"/>
      <c r="L18" s="2"/>
      <c r="M18" s="2"/>
    </row>
    <row r="19" spans="2:13" ht="12.75">
      <c r="B19" s="2"/>
      <c r="C19" s="13"/>
      <c r="D19" s="2"/>
      <c r="E19" s="2"/>
      <c r="F19" s="2"/>
      <c r="G19" s="2"/>
      <c r="H19" s="2"/>
      <c r="I19" s="2"/>
      <c r="J19" s="2"/>
      <c r="K19" s="2"/>
      <c r="L19" s="2"/>
      <c r="M19" s="2"/>
    </row>
    <row r="20" spans="2:13" ht="12.75">
      <c r="B20" s="2"/>
      <c r="C20" s="12" t="s">
        <v>348</v>
      </c>
      <c r="D20" s="2"/>
      <c r="E20" s="2"/>
      <c r="F20" s="2"/>
      <c r="G20" s="2"/>
      <c r="H20" s="2"/>
      <c r="I20" s="2"/>
      <c r="J20" s="2"/>
      <c r="K20" s="2"/>
      <c r="L20" s="2"/>
      <c r="M20" s="2"/>
    </row>
    <row r="21" spans="2:14" ht="34.5" customHeight="1">
      <c r="B21" s="2"/>
      <c r="C21" s="424" t="s">
        <v>347</v>
      </c>
      <c r="D21" s="424"/>
      <c r="E21" s="424"/>
      <c r="F21" s="424"/>
      <c r="G21" s="424"/>
      <c r="H21" s="424"/>
      <c r="I21" s="424"/>
      <c r="J21" s="424"/>
      <c r="K21" s="424"/>
      <c r="L21" s="424"/>
      <c r="M21" s="424"/>
      <c r="N21" s="398"/>
    </row>
    <row r="22" spans="2:13" ht="12.75">
      <c r="B22" s="2"/>
      <c r="C22" s="15"/>
      <c r="D22" s="2"/>
      <c r="E22" s="2"/>
      <c r="F22" s="2"/>
      <c r="G22" s="2"/>
      <c r="H22" s="2"/>
      <c r="I22" s="2"/>
      <c r="J22" s="2"/>
      <c r="K22" s="2"/>
      <c r="L22" s="2"/>
      <c r="M22" s="2"/>
    </row>
    <row r="23" spans="2:13" ht="12.75">
      <c r="B23" s="2"/>
      <c r="C23" s="2"/>
      <c r="D23" s="2"/>
      <c r="E23" s="2"/>
      <c r="F23" s="2"/>
      <c r="G23" s="2"/>
      <c r="H23" s="2"/>
      <c r="I23" s="2"/>
      <c r="J23" s="2"/>
      <c r="K23" s="2"/>
      <c r="L23" s="2"/>
      <c r="M23" s="2"/>
    </row>
    <row r="24" spans="2:13" ht="12.75">
      <c r="B24" s="2"/>
      <c r="C24" s="2"/>
      <c r="D24" s="2"/>
      <c r="E24" s="2"/>
      <c r="F24" s="2"/>
      <c r="G24" s="2"/>
      <c r="H24" s="2"/>
      <c r="I24" s="2"/>
      <c r="J24" s="2"/>
      <c r="K24" s="2"/>
      <c r="L24" s="2"/>
      <c r="M24" s="2"/>
    </row>
    <row r="25" spans="2:13" ht="12.75">
      <c r="B25" s="2"/>
      <c r="C25" s="2"/>
      <c r="D25" s="2"/>
      <c r="E25" s="2"/>
      <c r="F25" s="2"/>
      <c r="G25" s="2"/>
      <c r="H25" s="2"/>
      <c r="I25" s="2"/>
      <c r="J25" s="2"/>
      <c r="K25" s="2"/>
      <c r="L25" s="2"/>
      <c r="M25" s="2"/>
    </row>
    <row r="26" spans="2:13" ht="12.75">
      <c r="B26" s="2"/>
      <c r="C26" s="2"/>
      <c r="D26" s="2"/>
      <c r="E26" s="2"/>
      <c r="F26" s="2"/>
      <c r="G26" s="2"/>
      <c r="H26" s="2"/>
      <c r="I26" s="2"/>
      <c r="J26" s="2"/>
      <c r="K26" s="2"/>
      <c r="L26" s="2"/>
      <c r="M26" s="2"/>
    </row>
    <row r="27" spans="2:14" ht="15.75">
      <c r="B27" s="2"/>
      <c r="C27" s="331" t="s">
        <v>378</v>
      </c>
      <c r="D27" s="11"/>
      <c r="E27" s="11"/>
      <c r="F27" s="11"/>
      <c r="G27" s="11"/>
      <c r="H27" s="11"/>
      <c r="I27" s="11"/>
      <c r="J27" s="11"/>
      <c r="K27" s="11"/>
      <c r="L27" s="11"/>
      <c r="M27" s="11"/>
      <c r="N27" s="11"/>
    </row>
    <row r="28" spans="2:13" ht="12.75">
      <c r="B28" s="2"/>
      <c r="C28" s="2"/>
      <c r="D28" s="2"/>
      <c r="E28" s="2"/>
      <c r="F28" s="2"/>
      <c r="G28" s="2"/>
      <c r="H28" s="2"/>
      <c r="I28" s="2"/>
      <c r="J28" s="2"/>
      <c r="K28" s="2"/>
      <c r="L28" s="2"/>
      <c r="M28" s="2"/>
    </row>
    <row r="29" spans="2:13" ht="12.75">
      <c r="B29" s="2"/>
      <c r="C29" s="2"/>
      <c r="D29" s="2"/>
      <c r="E29" s="2"/>
      <c r="F29" s="2"/>
      <c r="G29" s="2"/>
      <c r="H29" s="2"/>
      <c r="I29" s="2"/>
      <c r="J29" s="2"/>
      <c r="K29" s="2"/>
      <c r="L29" s="2"/>
      <c r="M29" s="2"/>
    </row>
    <row r="30" spans="2:13" ht="12.75">
      <c r="B30" s="2"/>
      <c r="C30" s="16" t="s">
        <v>357</v>
      </c>
      <c r="D30" s="2" t="s">
        <v>361</v>
      </c>
      <c r="E30" s="2"/>
      <c r="F30" s="2"/>
      <c r="G30" s="2"/>
      <c r="H30" s="2"/>
      <c r="I30" s="2"/>
      <c r="J30" s="2"/>
      <c r="K30" s="2"/>
      <c r="L30" s="2"/>
      <c r="M30" s="2"/>
    </row>
    <row r="31" spans="2:13" ht="6" customHeight="1">
      <c r="B31" s="2"/>
      <c r="C31" s="16"/>
      <c r="D31" s="2"/>
      <c r="E31" s="2"/>
      <c r="F31" s="2"/>
      <c r="G31" s="2"/>
      <c r="H31" s="2"/>
      <c r="I31" s="2"/>
      <c r="J31" s="2"/>
      <c r="K31" s="2"/>
      <c r="L31" s="2"/>
      <c r="M31" s="2"/>
    </row>
    <row r="32" spans="2:13" ht="12.75">
      <c r="B32" s="2"/>
      <c r="C32" s="16" t="s">
        <v>439</v>
      </c>
      <c r="D32" s="2" t="s">
        <v>362</v>
      </c>
      <c r="E32" s="2"/>
      <c r="F32" s="2"/>
      <c r="G32" s="2"/>
      <c r="H32" s="2"/>
      <c r="I32" s="2"/>
      <c r="J32" s="2"/>
      <c r="K32" s="2"/>
      <c r="L32" s="2"/>
      <c r="M32" s="2"/>
    </row>
    <row r="33" spans="2:13" ht="4.5" customHeight="1">
      <c r="B33" s="2"/>
      <c r="C33" s="17"/>
      <c r="D33" s="2"/>
      <c r="E33" s="2"/>
      <c r="F33" s="2"/>
      <c r="G33" s="2"/>
      <c r="H33" s="2"/>
      <c r="I33" s="2"/>
      <c r="J33" s="2"/>
      <c r="K33" s="2"/>
      <c r="L33" s="2"/>
      <c r="M33" s="2"/>
    </row>
    <row r="34" spans="2:13" ht="12.75">
      <c r="B34" s="2"/>
      <c r="C34" s="16" t="s">
        <v>440</v>
      </c>
      <c r="D34" s="2" t="s">
        <v>370</v>
      </c>
      <c r="E34" s="2"/>
      <c r="F34" s="2"/>
      <c r="G34" s="2"/>
      <c r="H34" s="2"/>
      <c r="I34" s="2"/>
      <c r="J34" s="2"/>
      <c r="K34" s="2"/>
      <c r="L34" s="2"/>
      <c r="M34" s="2"/>
    </row>
    <row r="35" spans="2:13" ht="12.75">
      <c r="B35" s="2"/>
      <c r="C35" s="17"/>
      <c r="D35" s="2"/>
      <c r="E35" s="2"/>
      <c r="F35" s="2"/>
      <c r="G35" s="2"/>
      <c r="H35" s="2"/>
      <c r="I35" s="2"/>
      <c r="J35" s="2"/>
      <c r="K35" s="2"/>
      <c r="L35" s="2"/>
      <c r="M35" s="2"/>
    </row>
    <row r="36" spans="2:13" ht="12.75">
      <c r="B36" s="2"/>
      <c r="C36" s="16" t="s">
        <v>356</v>
      </c>
      <c r="D36" s="2" t="s">
        <v>363</v>
      </c>
      <c r="E36" s="2"/>
      <c r="F36" s="2"/>
      <c r="G36" s="2"/>
      <c r="H36" s="2"/>
      <c r="I36" s="2"/>
      <c r="J36" s="2"/>
      <c r="K36" s="2"/>
      <c r="L36" s="2"/>
      <c r="M36" s="2"/>
    </row>
    <row r="37" spans="2:13" ht="12.75">
      <c r="B37" s="2"/>
      <c r="C37" s="17"/>
      <c r="D37" s="2"/>
      <c r="E37" s="2"/>
      <c r="F37" s="2"/>
      <c r="G37" s="2"/>
      <c r="H37" s="2"/>
      <c r="I37" s="2"/>
      <c r="J37" s="2"/>
      <c r="K37" s="2"/>
      <c r="L37" s="2"/>
      <c r="M37" s="2"/>
    </row>
    <row r="38" spans="2:13" ht="12.75">
      <c r="B38" s="2"/>
      <c r="C38" s="16" t="s">
        <v>359</v>
      </c>
      <c r="D38" s="2" t="s">
        <v>364</v>
      </c>
      <c r="E38" s="2"/>
      <c r="F38" s="2"/>
      <c r="G38" s="2"/>
      <c r="H38" s="2"/>
      <c r="I38" s="2"/>
      <c r="J38" s="2"/>
      <c r="K38" s="2"/>
      <c r="L38" s="2"/>
      <c r="M38" s="2"/>
    </row>
    <row r="39" spans="2:13" ht="3.75" customHeight="1">
      <c r="B39" s="2"/>
      <c r="C39" s="16"/>
      <c r="D39" s="2"/>
      <c r="E39" s="2"/>
      <c r="F39" s="2"/>
      <c r="G39" s="2"/>
      <c r="H39" s="2"/>
      <c r="I39" s="2"/>
      <c r="J39" s="2"/>
      <c r="K39" s="2"/>
      <c r="L39" s="2"/>
      <c r="M39" s="2"/>
    </row>
    <row r="40" spans="2:13" ht="12.75">
      <c r="B40" s="2"/>
      <c r="C40" s="16" t="s">
        <v>371</v>
      </c>
      <c r="D40" s="2" t="s">
        <v>365</v>
      </c>
      <c r="E40" s="2"/>
      <c r="F40" s="2"/>
      <c r="G40" s="2"/>
      <c r="H40" s="2"/>
      <c r="I40" s="2"/>
      <c r="J40" s="2"/>
      <c r="K40" s="2"/>
      <c r="L40" s="2"/>
      <c r="M40" s="2"/>
    </row>
    <row r="41" spans="2:13" ht="4.5" customHeight="1">
      <c r="B41" s="2"/>
      <c r="C41" s="16"/>
      <c r="D41" s="2"/>
      <c r="E41" s="2"/>
      <c r="F41" s="2"/>
      <c r="G41" s="2"/>
      <c r="H41" s="2"/>
      <c r="I41" s="2"/>
      <c r="J41" s="2"/>
      <c r="K41" s="2"/>
      <c r="L41" s="2"/>
      <c r="M41" s="2"/>
    </row>
    <row r="42" spans="2:13" ht="12.75">
      <c r="B42" s="2"/>
      <c r="C42" s="16" t="s">
        <v>372</v>
      </c>
      <c r="D42" s="2" t="s">
        <v>366</v>
      </c>
      <c r="E42" s="2"/>
      <c r="F42" s="2"/>
      <c r="G42" s="2"/>
      <c r="H42" s="2"/>
      <c r="I42" s="2"/>
      <c r="J42" s="2"/>
      <c r="K42" s="2"/>
      <c r="L42" s="2"/>
      <c r="M42" s="2"/>
    </row>
    <row r="43" spans="2:13" ht="3.75" customHeight="1">
      <c r="B43" s="2"/>
      <c r="C43" s="16"/>
      <c r="D43" s="2"/>
      <c r="E43" s="2"/>
      <c r="F43" s="2"/>
      <c r="G43" s="2"/>
      <c r="H43" s="2"/>
      <c r="I43" s="2"/>
      <c r="J43" s="2"/>
      <c r="K43" s="2"/>
      <c r="L43" s="2"/>
      <c r="M43" s="2"/>
    </row>
    <row r="44" spans="1:4" ht="12.75">
      <c r="A44" s="437"/>
      <c r="C44" s="9" t="s">
        <v>360</v>
      </c>
      <c r="D44" t="s">
        <v>367</v>
      </c>
    </row>
    <row r="45" ht="12.75">
      <c r="C45" s="10"/>
    </row>
  </sheetData>
  <sheetProtection password="E696" sheet="1" objects="1" scenarios="1" selectLockedCells="1"/>
  <mergeCells count="4">
    <mergeCell ref="C9:N9"/>
    <mergeCell ref="C13:N13"/>
    <mergeCell ref="C17:N17"/>
    <mergeCell ref="C21:N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 - Comunicações Electrónicas_SIP2007</dc:title>
  <dc:subject/>
  <dc:creator>Raquel Ferreira da Mata</dc:creator>
  <cp:keywords/>
  <dc:description/>
  <cp:lastModifiedBy>raquel.mata</cp:lastModifiedBy>
  <cp:lastPrinted>2007-11-02T16:20:12Z</cp:lastPrinted>
  <dcterms:created xsi:type="dcterms:W3CDTF">2006-10-23T10:22:12Z</dcterms:created>
  <dcterms:modified xsi:type="dcterms:W3CDTF">2007-12-12T16:43:38Z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