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6030" tabRatio="857" activeTab="1"/>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_Toc183326322" localSheetId="2">'Notas Metodológicas | Siglas'!$C$18</definedName>
    <definedName name="OLE_LINK1" localSheetId="1">'Dados Estatísticos'!#REF!</definedName>
    <definedName name="OLE_LINK2" localSheetId="1">'Dados Estatísticos'!#REF!</definedName>
    <definedName name="OLE_LINK3" localSheetId="1">'Dados Estatísticos'!#REF!</definedName>
    <definedName name="_xlnm.Print_Area" localSheetId="1">'Dados Estatísticos'!$B$3:$T$631</definedName>
    <definedName name="_xlnm.Print_Area" localSheetId="4">'Statistical Data'!$B$2:$Q$592</definedName>
    <definedName name="PT_1">'Dados Estatísticos'!$B$10</definedName>
    <definedName name="PT_10">'Dados Estatísticos'!$B$191</definedName>
    <definedName name="PT_11">'Dados Estatísticos'!$B$205</definedName>
    <definedName name="PT_12">'Dados Estatísticos'!$B$227</definedName>
    <definedName name="PT_13">'Dados Estatísticos'!$B$249</definedName>
    <definedName name="PT_14">'Dados Estatísticos'!$B$263</definedName>
    <definedName name="PT_15">'Dados Estatísticos'!$B$284</definedName>
    <definedName name="PT_16">'Dados Estatísticos'!$B$346</definedName>
    <definedName name="PT_17">'Dados Estatísticos'!$B$384</definedName>
    <definedName name="PT_18">'Dados Estatísticos'!$B$399</definedName>
    <definedName name="PT_19">'Dados Estatísticos'!#REF!</definedName>
    <definedName name="PT_2">'Dados Estatísticos'!$B$34</definedName>
    <definedName name="PT_20">'Dados Estatísticos'!$B$446</definedName>
    <definedName name="PT_3">'Dados Estatísticos'!#REF!</definedName>
    <definedName name="PT_4">'Dados Estatísticos'!$B$64</definedName>
    <definedName name="PT_5">'Dados Estatísticos'!$B$76</definedName>
    <definedName name="PT_6">'Dados Estatísticos'!$B$117</definedName>
    <definedName name="PT_7">'Dados Estatísticos'!$B$137</definedName>
    <definedName name="PT_8">'Dados Estatísticos'!$B$163</definedName>
    <definedName name="PT_9">'Dados Estatísticos'!$B$178</definedName>
    <definedName name="PT_NM">'Notas Metodológicas | Siglas'!$A$1</definedName>
    <definedName name="PT_SC_3">'Dados Estatísticos'!$B$261</definedName>
    <definedName name="PT_SC1">'Dados Estatísticos'!$B$6</definedName>
    <definedName name="PT_SC1.1">'Dados Estatísticos'!$B$8</definedName>
    <definedName name="PT_SC1.2">'Dados Estatísticos'!$B$32</definedName>
    <definedName name="PT_SC1.3">'Dados Estatísticos'!$B$115</definedName>
    <definedName name="PT_SC1.4">'Dados Estatísticos'!$B$135</definedName>
    <definedName name="PT_SC2">'Dados Estatísticos'!$B$159</definedName>
    <definedName name="PT_SC2.1">'Dados Estatísticos'!$B$161</definedName>
    <definedName name="PT_SC2.2">'Dados Estatísticos'!$B$176</definedName>
    <definedName name="PT_SC2.3">'Dados Estatísticos'!$B$203</definedName>
    <definedName name="PT_SC4">'Dados Estatísticos'!$B$363</definedName>
    <definedName name="PT_SC4.1">'Dados Estatísticos'!$B$380</definedName>
    <definedName name="PT_SC4.2">'Dados Estatísticos'!$B$397</definedName>
    <definedName name="PT_SIG">'Notas Metodológicas | Siglas'!$A$27</definedName>
    <definedName name="TP_21">'Dados Estatísticos'!$B$525</definedName>
    <definedName name="TP_22">'Dados Estatísticos'!$B$541</definedName>
    <definedName name="UK_1">'Statistical Data'!$B$10</definedName>
    <definedName name="UK_10">'Statistical Data'!$B$191</definedName>
    <definedName name="UK_11">'Statistical Data'!$B$205</definedName>
    <definedName name="UK_12">'Statistical Data'!$B$227</definedName>
    <definedName name="UK_13">'Statistical Data'!$B$249</definedName>
    <definedName name="UK_14">'Statistical Data'!$B$263</definedName>
    <definedName name="UK_15">'Statistical Data'!$B$284</definedName>
    <definedName name="UK_16">'Statistical Data'!$B$346</definedName>
    <definedName name="UK_17">'Statistical Data'!$B$384</definedName>
    <definedName name="UK_18">'Statistical Data'!$B$399</definedName>
    <definedName name="UK_19">'Statistical Data'!#REF!</definedName>
    <definedName name="UK_2">'Statistical Data'!$B$34</definedName>
    <definedName name="UK_2.3">'Statistical Data'!$B$203</definedName>
    <definedName name="UK_20">'Statistical Data'!$B$447</definedName>
    <definedName name="UK_21">'Statistical Data'!$B$526</definedName>
    <definedName name="UK_22">'Statistical Data'!$B$542</definedName>
    <definedName name="UK_3">'Statistical Data'!#REF!</definedName>
    <definedName name="UK_4">'Statistical Data'!$B$64</definedName>
    <definedName name="UK_5">'Statistical Data'!$B$76</definedName>
    <definedName name="UK_6">'Statistical Data'!$B$117</definedName>
    <definedName name="UK_7">'Statistical Data'!$B$137</definedName>
    <definedName name="UK_8">'Statistical Data'!$B$163</definedName>
    <definedName name="UK_9">'Statistical Data'!$B$178</definedName>
    <definedName name="UK_MN">'Methodological Notes | Acronyms'!$A$1</definedName>
    <definedName name="UK_SC1">'Statistical Data'!$B$6</definedName>
    <definedName name="UK_SC1.1">'Statistical Data'!$B$8</definedName>
    <definedName name="UK_SC1.2">'Statistical Data'!$B$32</definedName>
    <definedName name="UK_SC1.3">'Statistical Data'!$B$115</definedName>
    <definedName name="UK_SC1.4">'Statistical Data'!$B$135</definedName>
    <definedName name="UK_SC2.1">'Statistical Data'!$B$161</definedName>
    <definedName name="UK_SC2.2">'Statistical Data'!$B$176</definedName>
    <definedName name="UK_SC3">'Statistical Data'!$B$261</definedName>
    <definedName name="UK_SC4">'Statistical Data'!$B$380</definedName>
    <definedName name="UK_SC4.1">'Statistical Data'!$B$382</definedName>
    <definedName name="UK_SC4.2">'Statistical Data'!$B$397</definedName>
    <definedName name="UK_SIG">'Methodological Notes | Acronyms'!$A$28</definedName>
    <definedName name="UKSC2">'Statistical Data'!$B$159</definedName>
  </definedNames>
  <calcPr fullCalcOnLoad="1"/>
</workbook>
</file>

<file path=xl/sharedStrings.xml><?xml version="1.0" encoding="utf-8"?>
<sst xmlns="http://schemas.openxmlformats.org/spreadsheetml/2006/main" count="1805" uniqueCount="518">
  <si>
    <t>Norte</t>
  </si>
  <si>
    <t>Centro</t>
  </si>
  <si>
    <t>Lisboa</t>
  </si>
  <si>
    <t>Alentejo</t>
  </si>
  <si>
    <t>Algarve</t>
  </si>
  <si>
    <t>R.A. Açores</t>
  </si>
  <si>
    <t>R.A. Madeira</t>
  </si>
  <si>
    <t>Residenciais</t>
  </si>
  <si>
    <t>Não residenciais</t>
  </si>
  <si>
    <t>x</t>
  </si>
  <si>
    <t xml:space="preserve">Tabela I.1 </t>
  </si>
  <si>
    <t>Tabela I.2</t>
  </si>
  <si>
    <t>Tabela I.3</t>
  </si>
  <si>
    <t>Tabela I.4</t>
  </si>
  <si>
    <t>Número de prestadores em actividade</t>
  </si>
  <si>
    <t xml:space="preserve">1.  </t>
  </si>
  <si>
    <t xml:space="preserve">1.1 </t>
  </si>
  <si>
    <t>Número de prestadores licenciados</t>
  </si>
  <si>
    <r>
      <t>Total de clientes</t>
    </r>
  </si>
  <si>
    <t>Tráfego de acesso à Internet</t>
  </si>
  <si>
    <t>1.4</t>
  </si>
  <si>
    <t>SERVIÇO TELEFÓNICO MÓVEL</t>
  </si>
  <si>
    <t xml:space="preserve">2.  </t>
  </si>
  <si>
    <t xml:space="preserve">2.1 </t>
  </si>
  <si>
    <t>Assinantes</t>
  </si>
  <si>
    <t>Número de assinantes</t>
  </si>
  <si>
    <t>Tabela I.7</t>
  </si>
  <si>
    <t>Tabela I.9</t>
  </si>
  <si>
    <t>Tabela I.11</t>
  </si>
  <si>
    <t>Tabela I.10</t>
  </si>
  <si>
    <t>Tabela I.12</t>
  </si>
  <si>
    <t>Tabela I.13</t>
  </si>
  <si>
    <t>Tabela I.14</t>
  </si>
  <si>
    <t>Tabela I.15</t>
  </si>
  <si>
    <t>Tabela I.16</t>
  </si>
  <si>
    <t>Tabela I.17</t>
  </si>
  <si>
    <t>Tráfego terminado na rede móvel</t>
  </si>
  <si>
    <t>Clientes</t>
  </si>
  <si>
    <t>Prestadores</t>
  </si>
  <si>
    <t>Fontes: ICP-ANACOM, INE.</t>
  </si>
  <si>
    <t>Fonte: ICP-ANACOM.</t>
  </si>
  <si>
    <t>Tráfego originado na rede móvel</t>
  </si>
  <si>
    <t xml:space="preserve">3.  </t>
  </si>
  <si>
    <t>SERVIÇO DE ACESSO À INTERNET</t>
  </si>
  <si>
    <t>Tabela I.18</t>
  </si>
  <si>
    <t>Tabela I.19</t>
  </si>
  <si>
    <t>Tabela I.20</t>
  </si>
  <si>
    <t>Clientes com acesso ADSL</t>
  </si>
  <si>
    <t>Irlanda</t>
  </si>
  <si>
    <t>Malta</t>
  </si>
  <si>
    <t>Chipre</t>
  </si>
  <si>
    <t>Reino Unido</t>
  </si>
  <si>
    <t>Clientes de acesso indirecto</t>
  </si>
  <si>
    <t xml:space="preserve">4.  </t>
  </si>
  <si>
    <t>Taxa de penetração do serviço telefónico móvel</t>
  </si>
  <si>
    <t>4.1</t>
  </si>
  <si>
    <t>4.2</t>
  </si>
  <si>
    <t>Número de clientes de acesso telefónico</t>
  </si>
  <si>
    <t>1.2</t>
  </si>
  <si>
    <t>Acessos instalados a pedido de clientes</t>
  </si>
  <si>
    <t>Bélgica</t>
  </si>
  <si>
    <t>Tráfego na Rede Móvel</t>
  </si>
  <si>
    <t>Total de postos públicos</t>
  </si>
  <si>
    <t>Pré-selecção</t>
  </si>
  <si>
    <t>2.3</t>
  </si>
  <si>
    <t>Eslováquia</t>
  </si>
  <si>
    <t xml:space="preserve">Lituânia </t>
  </si>
  <si>
    <t>Letónia</t>
  </si>
  <si>
    <t>Polónia</t>
  </si>
  <si>
    <t>Estónia</t>
  </si>
  <si>
    <t>Hungria</t>
  </si>
  <si>
    <t>Portugal</t>
  </si>
  <si>
    <t>Finlândia</t>
  </si>
  <si>
    <t>Eslovénia</t>
  </si>
  <si>
    <t>Espanha</t>
  </si>
  <si>
    <t>Itália</t>
  </si>
  <si>
    <t>Grécia</t>
  </si>
  <si>
    <t>França</t>
  </si>
  <si>
    <t>Dinamarca</t>
  </si>
  <si>
    <t>Alemanha</t>
  </si>
  <si>
    <t>Suécia</t>
  </si>
  <si>
    <t>Luxemburgo</t>
  </si>
  <si>
    <t>Áustria</t>
  </si>
  <si>
    <t>República Checa</t>
  </si>
  <si>
    <t>Países Baixos</t>
  </si>
  <si>
    <t>1.3</t>
  </si>
  <si>
    <t>Clientes de acesso directo</t>
  </si>
  <si>
    <t>Selecção chamada-a-chamada</t>
  </si>
  <si>
    <t>Tráfego Telefónico</t>
  </si>
  <si>
    <t>Minutos de conversação</t>
  </si>
  <si>
    <t>Clientes com outros acessos</t>
  </si>
  <si>
    <t>Tráfego de voz</t>
  </si>
  <si>
    <t>Tráfego nacional (voz)</t>
  </si>
  <si>
    <t>Tráfego nacional Fixo-Fixo</t>
  </si>
  <si>
    <t>Tráfego nacional Fixo-Móvel</t>
  </si>
  <si>
    <t xml:space="preserve">Tráfego internacional de saída </t>
  </si>
  <si>
    <t>Rede própria-Rede própria</t>
  </si>
  <si>
    <t>Rede própria-SFT nacionais</t>
  </si>
  <si>
    <t>Rede própria-Redes internacionais</t>
  </si>
  <si>
    <t>Rede própria-Outros SMT nacionais</t>
  </si>
  <si>
    <t>Chamadas</t>
  </si>
  <si>
    <t>2.2</t>
  </si>
  <si>
    <t>Número de mensagens escritas (SMS)</t>
  </si>
  <si>
    <t xml:space="preserve">Rede própria-Rede própria </t>
  </si>
  <si>
    <t>SFT nacionais-Rede própria</t>
  </si>
  <si>
    <t>Redes internacionais-Rede própria</t>
  </si>
  <si>
    <t>Outros SMT nacionais-Rede própria</t>
  </si>
  <si>
    <t>Clientes com acesso modem cabo</t>
  </si>
  <si>
    <t>Número de ISP registados</t>
  </si>
  <si>
    <t>Número de ISP em actividade</t>
  </si>
  <si>
    <t>FIXED TELEPHONE SERVICE</t>
  </si>
  <si>
    <t>Providers</t>
  </si>
  <si>
    <t xml:space="preserve">Table I.1 </t>
  </si>
  <si>
    <t>Number of active providers</t>
  </si>
  <si>
    <t>Number of licensed providers</t>
  </si>
  <si>
    <t>With direct accesss traffic only</t>
  </si>
  <si>
    <t>With indirect accesss traffic only</t>
  </si>
  <si>
    <t>With direct and indirect accesss traffic</t>
  </si>
  <si>
    <t>Source: ICP-ANACOM.</t>
  </si>
  <si>
    <t>Access Lines</t>
  </si>
  <si>
    <t>Table I.2</t>
  </si>
  <si>
    <t>Number of main lines</t>
  </si>
  <si>
    <t>ISDN basic rate</t>
  </si>
  <si>
    <t>ISDN primary rate</t>
  </si>
  <si>
    <t>ISDN partitioned primary rate</t>
  </si>
  <si>
    <t>Others</t>
  </si>
  <si>
    <t>Table I.3</t>
  </si>
  <si>
    <t>Table I.4</t>
  </si>
  <si>
    <t>Access lines penetration rate</t>
  </si>
  <si>
    <t>Sources: ICP-ANACOM, INE.</t>
  </si>
  <si>
    <t>Access lines penetration rate in the European Union</t>
  </si>
  <si>
    <t>Austria</t>
  </si>
  <si>
    <t>Belgium</t>
  </si>
  <si>
    <t>Cyprus</t>
  </si>
  <si>
    <t>Czech Republic</t>
  </si>
  <si>
    <t>Germany</t>
  </si>
  <si>
    <t>Denmark</t>
  </si>
  <si>
    <t>Estonia</t>
  </si>
  <si>
    <t>Greece</t>
  </si>
  <si>
    <t>Spain</t>
  </si>
  <si>
    <t>Finland</t>
  </si>
  <si>
    <t>France</t>
  </si>
  <si>
    <t>Hungary</t>
  </si>
  <si>
    <t>Ireland</t>
  </si>
  <si>
    <t>Italy</t>
  </si>
  <si>
    <t>Lithuania</t>
  </si>
  <si>
    <t>Luxembourg</t>
  </si>
  <si>
    <t>Latvia</t>
  </si>
  <si>
    <t>Netherlands</t>
  </si>
  <si>
    <t>Poland</t>
  </si>
  <si>
    <t>Sweden</t>
  </si>
  <si>
    <t>Slovenia</t>
  </si>
  <si>
    <t>Slovakia</t>
  </si>
  <si>
    <t>United Kingdom</t>
  </si>
  <si>
    <t>Sources: ICP-ANACOM, ITU, Eurostat.</t>
  </si>
  <si>
    <t>Subscribers</t>
  </si>
  <si>
    <t>Number of subscribers</t>
  </si>
  <si>
    <t>Direct access subscribers</t>
  </si>
  <si>
    <t>Indirect access subscribers</t>
  </si>
  <si>
    <t>Carrier pre-selection</t>
  </si>
  <si>
    <t>Call-to-call selection</t>
  </si>
  <si>
    <t>Telephone Traffic</t>
  </si>
  <si>
    <t>Table I.7</t>
  </si>
  <si>
    <t>National telephone traffic</t>
  </si>
  <si>
    <t>Voice traffic</t>
  </si>
  <si>
    <t>National traffic (voice)</t>
  </si>
  <si>
    <t>National Fixed-Fixed traffic</t>
  </si>
  <si>
    <t>National Fixed-Mobile traffic</t>
  </si>
  <si>
    <t>Outgoing international traffic</t>
  </si>
  <si>
    <t>Internet access traffic</t>
  </si>
  <si>
    <t>CELLULAR MOBILE SERVICE</t>
  </si>
  <si>
    <t>Table I.9</t>
  </si>
  <si>
    <t>Number of service providers</t>
  </si>
  <si>
    <t>Table I.10</t>
  </si>
  <si>
    <t>Table I.11</t>
  </si>
  <si>
    <t>Mobile service penetration rate</t>
  </si>
  <si>
    <t>Mobile Traffic</t>
  </si>
  <si>
    <t>Table I.12</t>
  </si>
  <si>
    <t>Outgoing mobile traffic</t>
  </si>
  <si>
    <t>Minutes</t>
  </si>
  <si>
    <t>Mobile-Mobile on-net</t>
  </si>
  <si>
    <t>National Mobile-fixed</t>
  </si>
  <si>
    <t>Mobile-International</t>
  </si>
  <si>
    <t>Mobile-Mobile off-net</t>
  </si>
  <si>
    <t>Calls</t>
  </si>
  <si>
    <t>Table I.13</t>
  </si>
  <si>
    <t>Incoming mobile traffic</t>
  </si>
  <si>
    <t>Fixed-Mobile</t>
  </si>
  <si>
    <t>International-Mobile</t>
  </si>
  <si>
    <t>Table I.14</t>
  </si>
  <si>
    <t>SMS traffic</t>
  </si>
  <si>
    <t>SMS sent</t>
  </si>
  <si>
    <t>Table I.16</t>
  </si>
  <si>
    <t>Table I.17</t>
  </si>
  <si>
    <t>INTERNET ACCESS SERVICE</t>
  </si>
  <si>
    <t>Table I.18</t>
  </si>
  <si>
    <t>Number of licensed ISPs</t>
  </si>
  <si>
    <t>Number of active ISPs</t>
  </si>
  <si>
    <t>Table I.19</t>
  </si>
  <si>
    <t>Total subscribers</t>
  </si>
  <si>
    <t>Residential</t>
  </si>
  <si>
    <t>Non-Residential</t>
  </si>
  <si>
    <t>ADSL subscribers</t>
  </si>
  <si>
    <t>Cable modem subscribers</t>
  </si>
  <si>
    <t>Dedicated access subscribers</t>
  </si>
  <si>
    <t>Dial-up subscribers</t>
  </si>
  <si>
    <t>Table I.20</t>
  </si>
  <si>
    <t>I – COMUNICAÇÕES ELECTRÓNICAS</t>
  </si>
  <si>
    <t>Tráfego: Minutos originados na rede fixa</t>
  </si>
  <si>
    <t>Tráfego de dados curtos (SMS)</t>
  </si>
  <si>
    <t>Nota: A oferta do serviço por mais do que um operador na mesma região implica a possibilidade de múltipla cablagem de um mesmo alojamento. Isto significa que na soma dos alojamentos cablados por todos os operadores, onde estão agregados os valores reportados por cada um deles, pode existir dupla contagem. Tal é evidente, por exemplo, na região de Lisboa, onde a soma dos alojamentos cablados por todos os operadores é superior ao total de alojamentos. Este facto tem vindo a ganhar relevância com o crescimento da concorrência entre operadores.</t>
  </si>
  <si>
    <t>Total de alojamentos cablados</t>
  </si>
  <si>
    <t>I – ELECTRONIC COMMUNICATIONS</t>
  </si>
  <si>
    <t>Nota: O indicador "Número de prestadores em actividade" corresponde a entidades que, de acordo com a informação estatística disponível, registaram tráfego no período em análise.</t>
  </si>
  <si>
    <t>Notas:</t>
  </si>
  <si>
    <t xml:space="preserve">   Taxa de penetração de acessos telefónicos</t>
  </si>
  <si>
    <t>Total main lines</t>
  </si>
  <si>
    <t xml:space="preserve">    Analogue accesses</t>
  </si>
  <si>
    <t>Notes:</t>
  </si>
  <si>
    <t>1) The "Total main lines" corresponds to the sum of the indicators for ''number of analogue accesses'' and ''number of equivalent digital accesses'' with respect to direct access, including accesses installed at customer request, public payphones and the providers' own complement. The own complement of accesses is understood to be the complement of accesses for use by the provider itself (accesses pertaining to companies with which the provider has a dominant or group relationship are not included in its own complement and are accounted for as ''accesses installed at customer request'').</t>
  </si>
  <si>
    <t>Acessos principais totais</t>
  </si>
  <si>
    <t>Note: A subscriber is defined as any user with a contractual relationship established with a national cellular mobile phone service operator, specifically in the modalities of subscription or activated pre-paid card (the SIM card is considered to be activated after dialling or reception of the first call), who has been conferred the right to originate or receive call traffic, via the respective network. The concept of subscriber excludes users of the service in national territory that are customers of a foreign operator and access the service by a roaming agreement.</t>
  </si>
  <si>
    <t xml:space="preserve">Note: The provision of this service by more than one operator in the same area means that it is possible that the same household has been cabled by more than one operator. Therefore in reaching the sum of all operator cabled households, which considers all the figures reported by each and every operator, households could be counted more than once. This effect is evident, for instance, in the Lisbon area, where the sum of all cabled households is higher than the sum of all households, and it is having greater impact with the increase of competition among operators. </t>
  </si>
  <si>
    <t>Total cabled households</t>
  </si>
  <si>
    <t>Apenas com tráfego de acesso directo</t>
  </si>
  <si>
    <t>Apenas com tráfego de acesso indirecto</t>
  </si>
  <si>
    <t>Com tráfego de acesso directo e indirecto</t>
  </si>
  <si>
    <t>ÍNDICE</t>
  </si>
  <si>
    <t>Tabela I.8</t>
  </si>
  <si>
    <t>Table I.8</t>
  </si>
  <si>
    <t>Table I.15</t>
  </si>
  <si>
    <t xml:space="preserve">1.1  </t>
  </si>
  <si>
    <t>INDEX</t>
  </si>
  <si>
    <t>2º T/07</t>
  </si>
  <si>
    <t>2nd Q/07</t>
  </si>
  <si>
    <t>2001 </t>
  </si>
  <si>
    <t> 2002</t>
  </si>
  <si>
    <t> 2003</t>
  </si>
  <si>
    <t>UE27</t>
  </si>
  <si>
    <t>Bulgaria</t>
  </si>
  <si>
    <t>Roménia</t>
  </si>
  <si>
    <t>Romania</t>
  </si>
  <si>
    <t>Fontes: ICP-ANACOM, UIT, Eurostat.</t>
  </si>
  <si>
    <t>EU27</t>
  </si>
  <si>
    <t xml:space="preserve">Notas: </t>
  </si>
  <si>
    <t>o</t>
  </si>
  <si>
    <t>Note: The "Number of active providers" corresponds to entities which, according to available statistical information, recorded traffic during the review period.</t>
  </si>
  <si>
    <t>Number of cabled households (of all operators), total and by regions (NUTS II)</t>
  </si>
  <si>
    <t>Universo</t>
  </si>
  <si>
    <t>A informação relativa a Serviço Telefónico Fixo, Serviço Telefónico Móvel, Redes de Distribuição por Cabo e Serviço de Acesso à Internet tem como universo os prestadores em actividade a operar em Portugal, habilitados à prestação dos mesmos, através de registo ou licença, nos termos da Lei nº 5/2004, de 10 de Fevereiro.</t>
  </si>
  <si>
    <t>Periodicidade de recolha da informação</t>
  </si>
  <si>
    <t>Método de inquirição</t>
  </si>
  <si>
    <t>Informação recolhida através de formulário preenchido em papel ou em formato electrónico.</t>
  </si>
  <si>
    <t>Nota</t>
  </si>
  <si>
    <t>Todos os prestadores legalmente habilitados a prestar os serviços em causa – entidades licenciadas ou autorizadas, nos termos do enquadramento legal do sector – encontram-se obrigados a remeter ao ICP-ANACOM a informação estatística respectiva.</t>
  </si>
  <si>
    <r>
      <t>Trimestral. A</t>
    </r>
    <r>
      <rPr>
        <b/>
        <sz val="10"/>
        <rFont val="Arial"/>
        <family val="2"/>
      </rPr>
      <t xml:space="preserve"> </t>
    </r>
    <r>
      <rPr>
        <sz val="10"/>
        <rFont val="Arial"/>
        <family val="2"/>
      </rPr>
      <t>informação trimestral dos quatro serviços analisados é recolhida durante o mês seguinte ao final do período de referência.</t>
    </r>
  </si>
  <si>
    <t>Universe</t>
  </si>
  <si>
    <t>Periodicity of the information compilation</t>
  </si>
  <si>
    <t>Quarterly. Data for the 4 services was compiled during the month after the end of the reference period.</t>
  </si>
  <si>
    <t>Inquiry method</t>
  </si>
  <si>
    <t>Questionnaires submitted by the active services providers through paper or e-mail.</t>
  </si>
  <si>
    <t>All legally lenders qualified to fulfil the related services – allowed or permitted entities, in terms of legal framing of the sector – are compelled to send to ICP-ANACOM the respective statistical information.</t>
  </si>
  <si>
    <t>Note</t>
  </si>
  <si>
    <t>Organização para a Cooperação e o Desenvolvimento Económico</t>
  </si>
  <si>
    <t>União Europeia dos 15</t>
  </si>
  <si>
    <t>Nomenclatura das Unidades Territoriais para Fins Estatísticos</t>
  </si>
  <si>
    <t>Dado inferior a metade da unidade utilizada (&lt; 0,5)</t>
  </si>
  <si>
    <t>Dado não disponível</t>
  </si>
  <si>
    <t>Dado Nulo</t>
  </si>
  <si>
    <t>Percentagem</t>
  </si>
  <si>
    <r>
      <t>▪</t>
    </r>
    <r>
      <rPr>
        <sz val="7"/>
        <rFont val="Times New Roman"/>
        <family val="1"/>
      </rPr>
      <t xml:space="preserve">    </t>
    </r>
    <r>
      <rPr>
        <b/>
        <sz val="9"/>
        <rFont val="Tahoma"/>
        <family val="2"/>
      </rPr>
      <t xml:space="preserve">NUTS    </t>
    </r>
  </si>
  <si>
    <r>
      <t>▪</t>
    </r>
    <r>
      <rPr>
        <sz val="7"/>
        <rFont val="Times New Roman"/>
        <family val="1"/>
      </rPr>
      <t xml:space="preserve">     </t>
    </r>
    <r>
      <rPr>
        <b/>
        <sz val="9"/>
        <rFont val="Tahoma"/>
        <family val="2"/>
      </rPr>
      <t xml:space="preserve">OCDE    </t>
    </r>
  </si>
  <si>
    <r>
      <t>▪</t>
    </r>
    <r>
      <rPr>
        <sz val="7"/>
        <rFont val="Times New Roman"/>
        <family val="1"/>
      </rPr>
      <t xml:space="preserve">     </t>
    </r>
    <r>
      <rPr>
        <b/>
        <sz val="9"/>
        <rFont val="Tahoma"/>
        <family val="2"/>
      </rPr>
      <t xml:space="preserve">UE15     </t>
    </r>
  </si>
  <si>
    <r>
      <t xml:space="preserve">▪   </t>
    </r>
    <r>
      <rPr>
        <b/>
        <sz val="9"/>
        <rFont val="Tahoma"/>
        <family val="2"/>
      </rPr>
      <t>o</t>
    </r>
  </si>
  <si>
    <r>
      <t>▪</t>
    </r>
    <r>
      <rPr>
        <sz val="7"/>
        <rFont val="Times New Roman"/>
        <family val="1"/>
      </rPr>
      <t>     </t>
    </r>
    <r>
      <rPr>
        <b/>
        <sz val="9"/>
        <rFont val="Tahoma"/>
        <family val="2"/>
      </rPr>
      <t>%</t>
    </r>
  </si>
  <si>
    <t>Organisation for Economic Co-operation and Development</t>
  </si>
  <si>
    <t>European Union of 15</t>
  </si>
  <si>
    <t>Nomenclature of Territorial Units for Statistics</t>
  </si>
  <si>
    <t>Less than half of the unit used (&lt;0,5)</t>
  </si>
  <si>
    <t>Not available</t>
  </si>
  <si>
    <t>Percentage</t>
  </si>
  <si>
    <r>
      <t>▪</t>
    </r>
    <r>
      <rPr>
        <sz val="7"/>
        <rFont val="Times New Roman"/>
        <family val="1"/>
      </rPr>
      <t xml:space="preserve">     </t>
    </r>
    <r>
      <rPr>
        <b/>
        <sz val="9"/>
        <rFont val="Tahoma"/>
        <family val="2"/>
      </rPr>
      <t>UE27</t>
    </r>
  </si>
  <si>
    <t>União Europeia dos 27</t>
  </si>
  <si>
    <t>European Union of 27</t>
  </si>
  <si>
    <r>
      <t>▪</t>
    </r>
    <r>
      <rPr>
        <sz val="7"/>
        <rFont val="Times New Roman"/>
        <family val="1"/>
      </rPr>
      <t>      </t>
    </r>
    <r>
      <rPr>
        <b/>
        <sz val="9"/>
        <rFont val="Tahoma"/>
        <family val="2"/>
      </rPr>
      <t>x</t>
    </r>
  </si>
  <si>
    <r>
      <t>▪</t>
    </r>
    <r>
      <rPr>
        <sz val="7"/>
        <rFont val="Times New Roman"/>
        <family val="1"/>
      </rPr>
      <t>      </t>
    </r>
    <r>
      <rPr>
        <b/>
        <sz val="9"/>
        <rFont val="Tahoma"/>
        <family val="2"/>
      </rPr>
      <t>-</t>
    </r>
  </si>
  <si>
    <t xml:space="preserve"> SIGLAS E SINAIS CONVENCIONAIS</t>
  </si>
  <si>
    <t xml:space="preserve"> NOTAS METODOLÓGICAS</t>
  </si>
  <si>
    <t>1) O indicador "Acessos principais totais" corresponde à soma dos indicadores “número de acessos analógicos” e “número de acessos digitais equivalentes” referentes ao acesso directo, incluindo acessos instalados a pedido de clientes, postos públicos e parque próprio dos prestadores. Por parque próprio de acessos entende-se o parque de acessos para utilização do próprio prestador (os acessos afectos às empresas com as quais o prestador tenha relação de domínio ou de grupo não são integrados no seu parque próprio, sendo contabilizados como “acessos instalados a pedido de clientes”).</t>
  </si>
  <si>
    <t xml:space="preserve"> METHODOLOGICAL NOTES</t>
  </si>
  <si>
    <t xml:space="preserve"> ACRONYMS AND SIGNS</t>
  </si>
  <si>
    <t>3º T/07</t>
  </si>
  <si>
    <t>Tabela I.21</t>
  </si>
  <si>
    <t>Número de clientes do serviço de acesso fixo à Internet</t>
  </si>
  <si>
    <t>Tabela I.22</t>
  </si>
  <si>
    <t>Clientes activos no período de reporte</t>
  </si>
  <si>
    <t>3rd Q/07</t>
  </si>
  <si>
    <r>
      <t xml:space="preserve">Clientes com acesso </t>
    </r>
    <r>
      <rPr>
        <b/>
        <i/>
        <sz val="10"/>
        <rFont val="Arial"/>
        <family val="2"/>
      </rPr>
      <t>dial-up</t>
    </r>
  </si>
  <si>
    <t>Table I.21</t>
  </si>
  <si>
    <t>Table I.22</t>
  </si>
  <si>
    <t>Número de clientes do serviço de acesso à Internet em banda larga móvel</t>
  </si>
  <si>
    <t>Clientes com acesso à Internet em banda larga móvel</t>
  </si>
  <si>
    <t>Number of subscribers with mobile broadband internet access</t>
  </si>
  <si>
    <t>Number of active subscribers during the reference period</t>
  </si>
  <si>
    <t>Subscribers with mobile broadband internet access</t>
  </si>
  <si>
    <t>Active subscribers during the reference period</t>
  </si>
  <si>
    <t>Mobile broadband penetration rate</t>
  </si>
  <si>
    <t>2) O "número de clientes activos no período de reporte", refere-se aos clientes dos operadores móveis que podem aceder à Internet em banda larga móvel, e que o fizeram pelo menos uma vez no trimestre em questão.</t>
  </si>
  <si>
    <t>1) O "número de clientes com acesso à Internet em banda larga móvel", refere-se aos clientes dos operadores móveis que podem aceder à Internet em banda larga móvel, e que o fizeram pelo menos uma vez desde o lançamento do serviço;</t>
  </si>
  <si>
    <t>Number of mobile broadband Internet access subscribers</t>
  </si>
  <si>
    <t>1º T/07</t>
  </si>
  <si>
    <t>1st Q/07</t>
  </si>
  <si>
    <t>2º T/06</t>
  </si>
  <si>
    <t>3º T/06</t>
  </si>
  <si>
    <t>4º T/06</t>
  </si>
  <si>
    <t>2nd Q/06</t>
  </si>
  <si>
    <t>3rd Q/06</t>
  </si>
  <si>
    <t>4th Q/06</t>
  </si>
  <si>
    <r>
      <t>▪</t>
    </r>
    <r>
      <rPr>
        <sz val="7"/>
        <rFont val="Times New Roman"/>
        <family val="1"/>
      </rPr>
      <t xml:space="preserve">     </t>
    </r>
    <r>
      <rPr>
        <b/>
        <sz val="9"/>
        <rFont val="Tahoma"/>
        <family val="2"/>
      </rPr>
      <t xml:space="preserve">EU15     </t>
    </r>
  </si>
  <si>
    <r>
      <t>▪</t>
    </r>
    <r>
      <rPr>
        <sz val="7"/>
        <rFont val="Times New Roman"/>
        <family val="1"/>
      </rPr>
      <t xml:space="preserve">     </t>
    </r>
    <r>
      <rPr>
        <b/>
        <sz val="9"/>
        <rFont val="Tahoma"/>
        <family val="2"/>
      </rPr>
      <t>EU27</t>
    </r>
  </si>
  <si>
    <t>1º T/08</t>
  </si>
  <si>
    <t>4º T/07</t>
  </si>
  <si>
    <t>4th Q/07</t>
  </si>
  <si>
    <t>2) The ''Number of equivalent digital accesses'' corresponds to the sum of the number of lines pertaining to the fixed telephone service supported in each installed digital access. In ISDN accesses the number of equivalent accesses is two for each basic ISDN access and 30 for each primary ISDN access. Fractioned accesses are parts of primary ISDN accesses.</t>
  </si>
  <si>
    <t xml:space="preserve">Notes: </t>
  </si>
  <si>
    <t>2º T/08</t>
  </si>
  <si>
    <t>3º T/08</t>
  </si>
  <si>
    <t>2nd Q/08</t>
  </si>
  <si>
    <t>3rd Q/08</t>
  </si>
  <si>
    <t>Acessos Analógicos</t>
  </si>
  <si>
    <t>Acessos RDIS Básicos</t>
  </si>
  <si>
    <t>Acessos RDIS Primários</t>
  </si>
  <si>
    <t>Acessos RDIS Fraccionados</t>
  </si>
  <si>
    <t>GSM</t>
  </si>
  <si>
    <t>Tráfego de VoIP Nómada</t>
  </si>
  <si>
    <t xml:space="preserve">Nota: Inclui tráfego de acesso directo e acesso indirecto através de pré-selecção e selecção chamada-a-chamada. </t>
  </si>
  <si>
    <t>1st Q/08</t>
  </si>
  <si>
    <t>Nomadic VoIP traffic</t>
  </si>
  <si>
    <t>2) Nos Acessos RDIS considera-se o número de "Acessos digitais equivalentes” que corresponde à soma do número de linhas afectas ao serviço telefónico fixo suportadas em cada acesso digital instalado. No caso de acessos RDIS, o número de acessos equivalentes é de 2 por cada acesso RDIS básico e de 30 por cada acesso RDIS primário. Os acessos fraccionados são partes de acessos RDIS primários.</t>
  </si>
  <si>
    <t>Tabela I.23</t>
  </si>
  <si>
    <t>4 (a)</t>
  </si>
  <si>
    <t>6 (a)</t>
  </si>
  <si>
    <t>Bulgária</t>
  </si>
  <si>
    <t>Holanda</t>
  </si>
  <si>
    <t>Lituânia</t>
  </si>
  <si>
    <t>Tabela I.24</t>
  </si>
  <si>
    <t>2º Trimestre 2008</t>
  </si>
  <si>
    <t>2º T 2008</t>
  </si>
  <si>
    <t>≥ 2 Mbps</t>
  </si>
  <si>
    <t>≥ 10 Mbps</t>
  </si>
  <si>
    <t>Tabela I.25</t>
  </si>
  <si>
    <t>2nd Quarter 2008</t>
  </si>
  <si>
    <t>Table I.23</t>
  </si>
  <si>
    <t>Table I.24</t>
  </si>
  <si>
    <t>Sweeden</t>
  </si>
  <si>
    <t>Slovaquia</t>
  </si>
  <si>
    <t>Table I.25</t>
  </si>
  <si>
    <t>4º T/08</t>
  </si>
  <si>
    <t>4th Q/08</t>
  </si>
  <si>
    <t>Nota: No 4.º Trimestre de 2007, os CTT - Correios de Portugal, S.A. iniciaram a actividade de prestador do Serviço Telefónico Móvel (STM) na modalidade de operador móvel virtual. No 4º Trimestre de 2008, a ZON - TV Cabo Portugal, S.A. iniciaram a actividade de prestador do Serviço Telefónico Móvel (STM) na modalidade de operador móvel virtual</t>
  </si>
  <si>
    <t>Note: In 4th Quarter 2007, CTT - Correios de Portugal, S.A begining the activity as cellular mobile service provider with the modality of mobile virtual network operator (MVNO).  In 4th Quarter 2008, ZON - TV Cabo Portugal, S.A. begining the activity as cellular mobile service provider with the modality of mobile virtual network operator (MVNO).</t>
  </si>
  <si>
    <t>Outros acessos</t>
  </si>
  <si>
    <t>Others ISDN</t>
  </si>
  <si>
    <t xml:space="preserve">    Digital accesses and "Diginet" equivalent</t>
  </si>
  <si>
    <t>3) The ''Others'' category, in Digital accesses and "Diginet" equivalent,  mainly encompasses accesses of the ''Diginet'' type.</t>
  </si>
  <si>
    <t>1º T/09</t>
  </si>
  <si>
    <t>2º T/09</t>
  </si>
  <si>
    <t>3º T/09</t>
  </si>
  <si>
    <t>1st Q/09</t>
  </si>
  <si>
    <t>2nd Q/09</t>
  </si>
  <si>
    <t>3rd Q/09</t>
  </si>
  <si>
    <t>4th Q/09</t>
  </si>
  <si>
    <t>2º T 2009</t>
  </si>
  <si>
    <t>2º Trimestre 2009</t>
  </si>
  <si>
    <t>2nd Quarter 2009</t>
  </si>
  <si>
    <t>Source: COCOM, DGINFSO, European Commission</t>
  </si>
  <si>
    <t>4º T/09</t>
  </si>
  <si>
    <t>4º T 2009</t>
  </si>
  <si>
    <t>4º Trimestre 2009</t>
  </si>
  <si>
    <t>Penetração de banda larga móvel activa na população nos Estados Membros da União Europeia</t>
  </si>
  <si>
    <t>4º Trimestre 2008</t>
  </si>
  <si>
    <t>Penetração da banda larga de acesso móvel na população</t>
  </si>
  <si>
    <t>Fonte: COCOM, DGINFSO, Comissão Europeia</t>
  </si>
  <si>
    <t>4º T 2008</t>
  </si>
  <si>
    <t>2) A categoria “Outros acessos”, no âmbito dos acessos RDIS e Diginet equivalentes, engloba sobretudo acessos “Diginet”.</t>
  </si>
  <si>
    <t>Tabela  I.5</t>
  </si>
  <si>
    <t>Tabela I.6</t>
  </si>
  <si>
    <t>Número de prestadores de serviço VoIP em actividade</t>
  </si>
  <si>
    <t>Número de prestadores de serviço VoIP Nómada em actividade</t>
  </si>
  <si>
    <t>SERVIÇO TELEFÓNICO FIXO, VoIP E VoIP NÓMADA</t>
  </si>
  <si>
    <t>Número de acessos telefónicos fixos principais</t>
  </si>
  <si>
    <t>Acessos Telefónicos Fixos</t>
  </si>
  <si>
    <t>Penetração de acessos telefónicos fixos</t>
  </si>
  <si>
    <t>Penetração de acessos telefónicos fixos na União Europeia</t>
  </si>
  <si>
    <t>Clientes de VoIP Nómada activos</t>
  </si>
  <si>
    <t>Penetração do serviço telefónico móvel na população</t>
  </si>
  <si>
    <t>4.º Trimestre de cada ano, Número de prestadores</t>
  </si>
  <si>
    <t>4.º Trimestre de cada ano,  Número de acessos telefónicos principais por 100 habitantes</t>
  </si>
  <si>
    <t>4.º Trimestre de cada ano, Número de acessos telefónicos principais por 100 habitantes</t>
  </si>
  <si>
    <t>4.º Trimestre de cada ano,  Número de assinantes por 100 habitantes</t>
  </si>
  <si>
    <t xml:space="preserve">4.º Trimestre de cada ano, (%) </t>
  </si>
  <si>
    <t>4.º Trimestre de cada ano,  Número de clientes (residenciais e não residenciais) por 100 habitantes</t>
  </si>
  <si>
    <t>2.º e 4.º Trimestre de cada ano, Número de clientes (residenciais e não residenciais) por 100 habitantes</t>
  </si>
  <si>
    <t>2º e 4º trimestre de cada ano, Número de clientes activos por 100 habitantes</t>
  </si>
  <si>
    <t>4.º Trimestre de cada ano,  Milhares de acessos</t>
  </si>
  <si>
    <t xml:space="preserve"> Milhões de minutos</t>
  </si>
  <si>
    <t>4.º Trimestre de cada ano, Milhares de clientes</t>
  </si>
  <si>
    <t>4.º Trimestre de cada ano, Milhões de assinantes</t>
  </si>
  <si>
    <t>4.º Trimestre de cada ano, Milhares de milhões de SMS</t>
  </si>
  <si>
    <t>4.º Trimestre de cada ano, Milhares de alojamentos</t>
  </si>
  <si>
    <t>4.º Trimestre de cada ano, MIlhares de assinantes</t>
  </si>
  <si>
    <t>Número de assinantes do serviço de distribuição de TV por cabo, por satélite e por fibra óptica, total e por regiões (NUTS II)</t>
  </si>
  <si>
    <r>
      <t>Fonte:</t>
    </r>
    <r>
      <rPr>
        <sz val="8"/>
        <rFont val="Arial"/>
        <family val="2"/>
      </rPr>
      <t xml:space="preserve"> COCOM, DG INFSO, Comissão Europeia</t>
    </r>
  </si>
  <si>
    <t xml:space="preserve">TOTAL DO SERVIÇO DE SUBSCRIÇÃO DE TV </t>
  </si>
  <si>
    <t>Serviço de distribuição de TV (não digital) por cabo</t>
  </si>
  <si>
    <t>Penetração da rede de distribuição de TV nos agregrados familiares</t>
  </si>
  <si>
    <t>Cabo</t>
  </si>
  <si>
    <t>Fibra óptica (FTTH)</t>
  </si>
  <si>
    <t>Satélite (DTH)</t>
  </si>
  <si>
    <t>Outros meios (IPTV)</t>
  </si>
  <si>
    <t>Penetração da rede de distribuição de TV na população</t>
  </si>
  <si>
    <t>REDES DE DISTRIBUIÇÃO DE TV POR CABO E SUBSCRIÇÃO DE TELEVISÃO POR DTH E FTTH</t>
  </si>
  <si>
    <t>Serviço deTV digital por cabo</t>
  </si>
  <si>
    <t>Serviço de distribuição de TV por fibra óptica (FTTH)</t>
  </si>
  <si>
    <t>Serviço de distribuição de TV por subscrição por outros meios  (IPTV)</t>
  </si>
  <si>
    <t xml:space="preserve"> 4th Quarter of each year, Number of providers</t>
  </si>
  <si>
    <t xml:space="preserve"> 4th Quarter of each year, Main telephone lines per 100 inhabitants</t>
  </si>
  <si>
    <t xml:space="preserve"> 4th Quarter of each year, Number of subscribers per 100 inhabitants</t>
  </si>
  <si>
    <t xml:space="preserve"> 4th Quarter of each year, (%)</t>
  </si>
  <si>
    <t xml:space="preserve"> 4th Quarter of each year, Number of subscribers (residential and non-residential) per 100 inhabitants</t>
  </si>
  <si>
    <t>2nd and 4th Quarterof each year, Number of subscribers (residential and non-residential) per 100 inhabitants</t>
  </si>
  <si>
    <t>Number of providers</t>
  </si>
  <si>
    <t>Number of active providers of nomadic VoIP</t>
  </si>
  <si>
    <t>Number of active providers of VoIP</t>
  </si>
  <si>
    <t>Accesses installed at customer request</t>
  </si>
  <si>
    <t>Total public pay phones</t>
  </si>
  <si>
    <t>Table  I.5</t>
  </si>
  <si>
    <t>Active nomadic VoIP Subscribers</t>
  </si>
  <si>
    <t xml:space="preserve"> 4th Quarter of each year, Thousands of accesses</t>
  </si>
  <si>
    <t xml:space="preserve"> 4th Quarter of each year, Thousands of subscribers</t>
  </si>
  <si>
    <t>Table I.6</t>
  </si>
  <si>
    <t>Millions of minutes</t>
  </si>
  <si>
    <t xml:space="preserve"> 4th Quarter of each year, Millions of subscribers</t>
  </si>
  <si>
    <t>CABLE NETWORK, DTH AND FTTH SUBSCRIPTION TELEVISION SERVICE</t>
  </si>
  <si>
    <t xml:space="preserve"> 4th Quarter of each year, Thousands of households</t>
  </si>
  <si>
    <t>Number of cable, direct to home (DTH) and optical fibre TV subscribers, total and by regions (NUTS II)</t>
  </si>
  <si>
    <t>Cable TV (non-digital)</t>
  </si>
  <si>
    <t>Digital TV through cable</t>
  </si>
  <si>
    <t>Serviço de TV por satélite (DTH)</t>
  </si>
  <si>
    <t>TOTAL OF TV SUBSCRIPTION SERVICES</t>
  </si>
  <si>
    <t>Penetration of TV distribution networks in the households</t>
  </si>
  <si>
    <t>Penetration of TV distribution networks in the population</t>
  </si>
  <si>
    <t>Cable</t>
  </si>
  <si>
    <t>Direct to Home (DTH)</t>
  </si>
  <si>
    <t>Fiber to the Home (FTTH)</t>
  </si>
  <si>
    <t>Subscriptions of other means of distribution</t>
  </si>
  <si>
    <t>Fibre to the Home (FTTH)</t>
  </si>
  <si>
    <t>Other means (IPTV)</t>
  </si>
  <si>
    <t>Number of Internet service providers</t>
  </si>
  <si>
    <t>Number of fixed Internet access service subscribers</t>
  </si>
  <si>
    <t>Broadband penetration (fixed or mobile)</t>
  </si>
  <si>
    <t>Fixed broadband penetration</t>
  </si>
  <si>
    <t>Fixed broadband penetration  in the population in the European Union</t>
  </si>
  <si>
    <t>Sources: OECD; COCOM, DGINFSO, European Commission</t>
  </si>
  <si>
    <t>Fontes: OCDE; COCOM, DGINFSO, Comissão Europeia</t>
  </si>
  <si>
    <t>Fixed Broadband Penetration ≥ 2 Mbps e ≥ 10 Mbps in the population in the European Union</t>
  </si>
  <si>
    <t>4th Quarter 2009</t>
  </si>
  <si>
    <t>4th Quarter 2008</t>
  </si>
  <si>
    <t>Active mobile broadband penetration in the population, in the European Union Member States</t>
  </si>
  <si>
    <t>Penetração da banda larga de acesso fixo ≥ 2 Mbp/s e ≥ 10 Mbp/s nos Estados Membros da União Europeia</t>
  </si>
  <si>
    <t>Penetração da banda larga de acesso fixo na população nos Estados Membros da União Europeia</t>
  </si>
  <si>
    <t>2.º e 4.º Trimestre de cada ano, Número de clientes (residenciais e não residenciais) que efectivamente utilizaram 3G nos últimos 90 dias por 100 habitantes</t>
  </si>
  <si>
    <t>Active mobile broadband penetration in the population in the European Union Member States - Dedicated data services (cards, modems, keys)</t>
  </si>
  <si>
    <t>2nd and 4th Quarter of each year, Number of subscribers (residential and non-residential) who used 3G in last 90 days, per 100 inhabitant</t>
  </si>
  <si>
    <t>2nd and 4th Quarter of each year, Number of active subscribers per 100 inhabitant</t>
  </si>
  <si>
    <t>Millions of minutes and Millions of calls</t>
  </si>
  <si>
    <t>(a) Estimativa por interpolação linear.</t>
  </si>
  <si>
    <t>≥2 Mbp/s</t>
  </si>
  <si>
    <t>≥10 Mbp/s</t>
  </si>
  <si>
    <t>Penetração de banda larga de acesso fixo e móvel na população</t>
  </si>
  <si>
    <t>1) A "penetração de banda larga de acesso móvel", refere-se aos clientes dos operadores móveis que podem aceder à Internet em banda larga móvel, e que o fizeram pelo menos uma vez desde o lançamento do serviço;</t>
  </si>
  <si>
    <t>Penetração de banda larga de acesso fixo e móvel</t>
  </si>
  <si>
    <t>Penetração de banda larga de acesso fixo</t>
  </si>
  <si>
    <t xml:space="preserve">Penetração de banda larga de acesso móvel </t>
  </si>
  <si>
    <t>Penetração de banda larga de acesso móvel activa no período de reporte</t>
  </si>
  <si>
    <t>2) A "penetração de banda larga de acesso móvel activa no período de reporte", refere-se aos clientes dos operadores móveis que podem aceder à Internet em banda larga móvel, e que o fizeram pelo menos uma vez no trimestre em questão.</t>
  </si>
  <si>
    <t>4) The "Others" category, in Accesses installed on customer request, includes Voice over internet accesses, offered in a fixed place and perceived by the users as a fixed telephone service or equivalent and accesses by cable telephony.</t>
  </si>
  <si>
    <t>Broadband  penetration in the population (fixed or mobile)</t>
  </si>
  <si>
    <t>Mobile broadband penetration</t>
  </si>
  <si>
    <t>Active mobile broadband penetration</t>
  </si>
  <si>
    <t>(a) linear interpolation estimate.</t>
  </si>
  <si>
    <t>1) The "number of subscribers with mobile broadband internet access" concerns mobile service customers who can access Internet through mobile broadband and did it at least once since the beginning of the service;</t>
  </si>
  <si>
    <t>2) The "number of active subscribers during the reference period" concerns mobile servicecustomers who can access Internet through mobile broadband and did  it at least once during the reference quarter.</t>
  </si>
  <si>
    <t>1) "Mobile broadbandpenetration" concerns mobile service customers who can access Internet through mobile broadband and did it at least once since the beginning of the service;</t>
  </si>
  <si>
    <t>2) "Active mobile broadband penetration in the period of reporting" concerns mobile service customerss who can access Internet through mobile broadband and did it at least once during the reference quarter (in this case 4th quarter of each year).</t>
  </si>
  <si>
    <t>Note: Includes direct and indirect access traffic via pre-selection and call-by-call selection. Traffic values of the 4th Quarter 2009 are the sum of the 4 previous quarters.</t>
  </si>
  <si>
    <t>The Fixed Telephone Service, Cellular Mobile Service, Cable Networks and Internet Access Service data were collected from authorized operators or service providers, on the terms of Law no 5/2004, of February 10th.</t>
  </si>
  <si>
    <r>
      <t>▪</t>
    </r>
    <r>
      <rPr>
        <sz val="7"/>
        <rFont val="Times New Roman"/>
        <family val="1"/>
      </rPr>
      <t xml:space="preserve">     </t>
    </r>
    <r>
      <rPr>
        <b/>
        <sz val="9"/>
        <rFont val="Tahoma"/>
        <family val="2"/>
      </rPr>
      <t xml:space="preserve">OECD    </t>
    </r>
  </si>
  <si>
    <t>Número de alojamentos cablados (todos os operadores), total e por regiões (NUTS II)</t>
  </si>
  <si>
    <r>
      <t>UE27</t>
    </r>
    <r>
      <rPr>
        <b/>
        <sz val="10"/>
        <color indexed="9"/>
        <rFont val="Arial"/>
        <family val="2"/>
      </rPr>
      <t>_</t>
    </r>
  </si>
  <si>
    <t>4.</t>
  </si>
  <si>
    <t>4th Quarter of each year, Billions of SMS</t>
  </si>
  <si>
    <r>
      <t xml:space="preserve">Nota: Entende-se por assinante todo o utilizador abrangido por uma relação contratual estabelecida com um operador nacional do Serviço Móvel Terrestre, nomeadamente nas modalidades de assinatura ou de cartão pré-pago activado (considera-se que o cartão é activado após realizada ou recebida a primeira chamada), a quem tenha sido conferido o direito de originar ou receber tráfego, através da respectiva rede. Excluem-se do conceito de assinante os utilizadores do serviço, clientes de um operador estrangeiro, no território nacional, em </t>
    </r>
    <r>
      <rPr>
        <i/>
        <sz val="8"/>
        <rFont val="Arial"/>
        <family val="2"/>
      </rPr>
      <t>roaming</t>
    </r>
    <r>
      <rPr>
        <sz val="8"/>
        <rFont val="Arial"/>
        <family val="2"/>
      </rPr>
      <t>.</t>
    </r>
  </si>
  <si>
    <t>Trimestral, Número de clientes por 100 habitantes</t>
  </si>
  <si>
    <t>Quarterly, Number of subscribers per 100 inhabitants</t>
  </si>
  <si>
    <r>
      <t xml:space="preserve">Penetração na população de banda larga móvel nos Estados Membros da União Europeia - Serviços dedicados a dados (placas, </t>
    </r>
    <r>
      <rPr>
        <b/>
        <i/>
        <sz val="10"/>
        <rFont val="Arial"/>
        <family val="2"/>
      </rPr>
      <t>modems,</t>
    </r>
    <r>
      <rPr>
        <b/>
        <sz val="10"/>
        <rFont val="Arial"/>
        <family val="2"/>
      </rPr>
      <t xml:space="preserve"> chaves)</t>
    </r>
  </si>
  <si>
    <r>
      <t xml:space="preserve">3) A categoria “Outros acessos”, no âmbito dos acessos instalados a pedido de clientes, engloba os acessos associados aos serviços de voz através da Internet prestados em local fixo e em condições percepcionadas pelo utilizador como equivalentes às do STF tradicional, os acessos associados aos serviços de voz através da Internet em condições eventualmente percepcionadas pelo utilizador como equivalentes às do STF tradicional e os acessos </t>
    </r>
    <r>
      <rPr>
        <i/>
        <sz val="8"/>
        <rFont val="Arial"/>
        <family val="2"/>
      </rPr>
      <t>cable telephony</t>
    </r>
    <r>
      <rPr>
        <sz val="8"/>
        <rFont val="Arial"/>
        <family val="2"/>
      </rPr>
      <t>. Ver entendimento desta Autoridade quanto às linhas gerais da abordagem regulatória dos serviços de VoIP em http://www.anacom.pt/template12.jsp?categoryId=183074.</t>
    </r>
  </si>
  <si>
    <t>.</t>
  </si>
  <si>
    <r>
      <t>▪</t>
    </r>
    <r>
      <rPr>
        <sz val="7"/>
        <rFont val="Times New Roman"/>
        <family val="1"/>
      </rPr>
      <t>      </t>
    </r>
    <r>
      <rPr>
        <b/>
        <sz val="9"/>
        <rFont val="Tahoma"/>
        <family val="2"/>
      </rPr>
      <t>.</t>
    </r>
  </si>
  <si>
    <t>Not collected</t>
  </si>
  <si>
    <t>Dado não recolhido</t>
  </si>
  <si>
    <t>Nill</t>
  </si>
  <si>
    <r>
      <t xml:space="preserve">Acessos RDIS e </t>
    </r>
    <r>
      <rPr>
        <i/>
        <sz val="10"/>
        <rFont val="Arial"/>
        <family val="2"/>
      </rPr>
      <t>Diginet</t>
    </r>
    <r>
      <rPr>
        <sz val="10"/>
        <rFont val="Arial"/>
        <family val="2"/>
      </rPr>
      <t xml:space="preserve"> Equivalentes</t>
    </r>
  </si>
  <si>
    <t>Milhões de minutos e Milhões de chamadas</t>
  </si>
  <si>
    <t>Trimestral, Milhares de clientes</t>
  </si>
  <si>
    <t>Quarterly, Thousands of subscribers</t>
  </si>
  <si>
    <t>Número de clientes com acesso à Internet em banda larga móvel</t>
  </si>
  <si>
    <t>Número de clientes activos no período de reporte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</si>
</sst>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0.0"/>
    <numFmt numFmtId="166" formatCode="0.0"/>
    <numFmt numFmtId="167" formatCode="###\ ###\ ##0"/>
    <numFmt numFmtId="168" formatCode="#_####_###0"/>
    <numFmt numFmtId="169" formatCode="#_####_###0.0"/>
    <numFmt numFmtId="170" formatCode="#\ ###\ ##0"/>
    <numFmt numFmtId="171" formatCode="0.0%"/>
    <numFmt numFmtId="172" formatCode="#\ ##0"/>
    <numFmt numFmtId="173" formatCode="0.000"/>
  </numFmts>
  <fonts count="109">
    <font>
      <sz val="10"/>
      <name val="Arial"/>
      <family val="0"/>
    </font>
    <font>
      <sz val="11"/>
      <color indexed="8"/>
      <name val="Calibri"/>
      <family val="2"/>
    </font>
    <font>
      <sz val="8"/>
      <name val="Arial"/>
      <family val="2"/>
    </font>
    <font>
      <b/>
      <vertAlign val="superscript"/>
      <sz val="10"/>
      <color indexed="56"/>
      <name val="Tahoma"/>
      <family val="2"/>
    </font>
    <font>
      <b/>
      <sz val="10"/>
      <name val="Univers 55"/>
      <family val="0"/>
    </font>
    <font>
      <b/>
      <sz val="12"/>
      <name val="Arial"/>
      <family val="2"/>
    </font>
    <font>
      <b/>
      <sz val="10"/>
      <name val="Arial"/>
      <family val="2"/>
    </font>
    <font>
      <b/>
      <sz val="9"/>
      <name val="Arial"/>
      <family val="2"/>
    </font>
    <font>
      <sz val="9"/>
      <name val="Arial"/>
      <family val="2"/>
    </font>
    <font>
      <sz val="10"/>
      <name val="Tahoma"/>
      <family val="2"/>
    </font>
    <font>
      <sz val="7"/>
      <name val="Times New Roman"/>
      <family val="1"/>
    </font>
    <font>
      <b/>
      <sz val="9"/>
      <name val="Tahoma"/>
      <family val="2"/>
    </font>
    <font>
      <b/>
      <sz val="11"/>
      <name val="Arial"/>
      <family val="2"/>
    </font>
    <font>
      <sz val="10"/>
      <color indexed="56"/>
      <name val="Arial"/>
      <family val="2"/>
    </font>
    <font>
      <b/>
      <sz val="10"/>
      <color indexed="56"/>
      <name val="Arial"/>
      <family val="2"/>
    </font>
    <font>
      <b/>
      <sz val="10"/>
      <color indexed="9"/>
      <name val="Arial"/>
      <family val="2"/>
    </font>
    <font>
      <sz val="10"/>
      <color indexed="63"/>
      <name val="Arial"/>
      <family val="2"/>
    </font>
    <font>
      <sz val="7"/>
      <name val="Arial"/>
      <family val="2"/>
    </font>
    <font>
      <sz val="8"/>
      <color indexed="56"/>
      <name val="Arial"/>
      <family val="2"/>
    </font>
    <font>
      <b/>
      <sz val="10"/>
      <color indexed="63"/>
      <name val="Arial"/>
      <family val="2"/>
    </font>
    <font>
      <b/>
      <sz val="10"/>
      <color indexed="8"/>
      <name val="Arial"/>
      <family val="2"/>
    </font>
    <font>
      <sz val="10"/>
      <color indexed="9"/>
      <name val="Arial"/>
      <family val="2"/>
    </font>
    <font>
      <sz val="9"/>
      <color indexed="56"/>
      <name val="Arial"/>
      <family val="2"/>
    </font>
    <font>
      <b/>
      <sz val="11"/>
      <color indexed="56"/>
      <name val="Arial"/>
      <family val="2"/>
    </font>
    <font>
      <b/>
      <sz val="8"/>
      <color indexed="63"/>
      <name val="Arial"/>
      <family val="2"/>
    </font>
    <font>
      <sz val="8"/>
      <color indexed="53"/>
      <name val="Arial"/>
      <family val="2"/>
    </font>
    <font>
      <i/>
      <sz val="10"/>
      <color indexed="56"/>
      <name val="Arial"/>
      <family val="2"/>
    </font>
    <font>
      <vertAlign val="superscript"/>
      <sz val="10"/>
      <color indexed="56"/>
      <name val="Arial"/>
      <family val="2"/>
    </font>
    <font>
      <b/>
      <i/>
      <sz val="10"/>
      <name val="Arial"/>
      <family val="2"/>
    </font>
    <font>
      <sz val="10"/>
      <color indexed="10"/>
      <name val="Arial"/>
      <family val="2"/>
    </font>
    <font>
      <b/>
      <sz val="10"/>
      <name val="Verdana"/>
      <family val="2"/>
    </font>
    <font>
      <sz val="10"/>
      <name val="Verdana"/>
      <family val="2"/>
    </font>
    <font>
      <b/>
      <sz val="12"/>
      <color indexed="54"/>
      <name val="Arial"/>
      <family val="2"/>
    </font>
    <font>
      <sz val="10"/>
      <color indexed="60"/>
      <name val="Arial"/>
      <family val="2"/>
    </font>
    <font>
      <sz val="8"/>
      <color indexed="18"/>
      <name val="Arial"/>
      <family val="2"/>
    </font>
    <font>
      <sz val="11"/>
      <name val="Calibri"/>
      <family val="2"/>
    </font>
    <font>
      <b/>
      <sz val="9"/>
      <name val="Verdana"/>
      <family val="2"/>
    </font>
    <font>
      <sz val="9"/>
      <name val="Verdana"/>
      <family val="2"/>
    </font>
    <font>
      <b/>
      <sz val="9"/>
      <color indexed="56"/>
      <name val="Arial"/>
      <family val="2"/>
    </font>
    <font>
      <sz val="9"/>
      <color indexed="60"/>
      <name val="Arial"/>
      <family val="2"/>
    </font>
    <font>
      <sz val="9"/>
      <color indexed="63"/>
      <name val="Arial"/>
      <family val="2"/>
    </font>
    <font>
      <sz val="9"/>
      <color indexed="18"/>
      <name val="Arial"/>
      <family val="2"/>
    </font>
    <font>
      <i/>
      <sz val="8"/>
      <name val="Arial"/>
      <family val="2"/>
    </font>
    <font>
      <i/>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0"/>
      <color indexed="8"/>
      <name val="Arial"/>
      <family val="2"/>
    </font>
    <font>
      <b/>
      <sz val="10"/>
      <color indexed="8"/>
      <name val="Verdana"/>
      <family val="2"/>
    </font>
    <font>
      <sz val="10"/>
      <color indexed="8"/>
      <name val="Verdana"/>
      <family val="2"/>
    </font>
    <font>
      <sz val="8"/>
      <color indexed="8"/>
      <name val="Arial"/>
      <family val="2"/>
    </font>
    <font>
      <sz val="7"/>
      <color indexed="8"/>
      <name val="Arial"/>
      <family val="2"/>
    </font>
    <font>
      <sz val="9"/>
      <color indexed="8"/>
      <name val="Arial"/>
      <family val="2"/>
    </font>
    <font>
      <b/>
      <sz val="10"/>
      <color indexed="53"/>
      <name val="Arial"/>
      <family val="2"/>
    </font>
    <font>
      <sz val="10"/>
      <color indexed="53"/>
      <name val="Arial"/>
      <family val="2"/>
    </font>
    <font>
      <sz val="10"/>
      <color indexed="53"/>
      <name val="Verdana"/>
      <family val="2"/>
    </font>
    <font>
      <b/>
      <sz val="10"/>
      <color indexed="23"/>
      <name val="Arial"/>
      <family val="2"/>
    </font>
    <font>
      <sz val="10"/>
      <color indexed="23"/>
      <name val="Arial"/>
      <family val="2"/>
    </font>
    <font>
      <b/>
      <sz val="9"/>
      <color indexed="8"/>
      <name val="Arial"/>
      <family val="2"/>
    </font>
    <font>
      <i/>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0"/>
      <color theme="1"/>
      <name val="Verdana"/>
      <family val="2"/>
    </font>
    <font>
      <sz val="10"/>
      <color theme="1"/>
      <name val="Verdana"/>
      <family val="2"/>
    </font>
    <font>
      <sz val="8"/>
      <color theme="1"/>
      <name val="Arial"/>
      <family val="2"/>
    </font>
    <font>
      <sz val="7"/>
      <color rgb="FF000000"/>
      <name val="Arial"/>
      <family val="2"/>
    </font>
    <font>
      <sz val="8"/>
      <color rgb="FF000000"/>
      <name val="Arial"/>
      <family val="2"/>
    </font>
    <font>
      <sz val="10"/>
      <color rgb="FF000000"/>
      <name val="Arial"/>
      <family val="2"/>
    </font>
    <font>
      <b/>
      <sz val="10"/>
      <color rgb="FF000000"/>
      <name val="Arial"/>
      <family val="2"/>
    </font>
    <font>
      <b/>
      <sz val="10"/>
      <color rgb="FFFFFFFF"/>
      <name val="Arial"/>
      <family val="2"/>
    </font>
    <font>
      <sz val="9"/>
      <color rgb="FF000000"/>
      <name val="Arial"/>
      <family val="2"/>
    </font>
    <font>
      <b/>
      <sz val="10"/>
      <color rgb="FFFF0000"/>
      <name val="Arial"/>
      <family val="2"/>
    </font>
    <font>
      <sz val="10"/>
      <color rgb="FFFF0000"/>
      <name val="Arial"/>
      <family val="2"/>
    </font>
    <font>
      <sz val="10"/>
      <color rgb="FFFF0000"/>
      <name val="Verdana"/>
      <family val="2"/>
    </font>
    <font>
      <b/>
      <sz val="10"/>
      <color theme="0" tint="-0.4999699890613556"/>
      <name val="Arial"/>
      <family val="2"/>
    </font>
    <font>
      <sz val="10"/>
      <color theme="0" tint="-0.4999699890613556"/>
      <name val="Arial"/>
      <family val="2"/>
    </font>
    <font>
      <b/>
      <sz val="9"/>
      <color rgb="FF000000"/>
      <name val="Arial"/>
      <family val="2"/>
    </font>
    <font>
      <i/>
      <sz val="10"/>
      <color rgb="FFFF0000"/>
      <name val="Arial"/>
      <family val="2"/>
    </font>
    <font>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rgb="FF333399"/>
        <bgColor indexed="64"/>
      </patternFill>
    </fill>
    <fill>
      <patternFill patternType="solid">
        <fgColor rgb="FFC0C0C0"/>
        <bgColor indexed="64"/>
      </patternFill>
    </fill>
    <fill>
      <patternFill patternType="solid">
        <fgColor theme="0" tint="-0.24997000396251678"/>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22"/>
      </bottom>
    </border>
    <border>
      <left style="thin">
        <color indexed="23"/>
      </left>
      <right/>
      <top/>
      <bottom/>
    </border>
    <border>
      <left style="thin">
        <color indexed="23"/>
      </left>
      <right/>
      <top/>
      <bottom style="thin">
        <color indexed="23"/>
      </bottom>
    </border>
    <border>
      <left/>
      <right/>
      <top/>
      <bottom style="thin">
        <color indexed="23"/>
      </bottom>
    </border>
    <border>
      <left style="thin">
        <color indexed="22"/>
      </left>
      <right/>
      <top/>
      <bottom style="thin">
        <color indexed="22"/>
      </bottom>
    </border>
    <border>
      <left/>
      <right/>
      <top style="thin">
        <color indexed="22"/>
      </top>
      <bottom/>
    </border>
    <border>
      <left/>
      <right style="thin">
        <color indexed="9"/>
      </right>
      <top style="thin">
        <color indexed="9"/>
      </top>
      <bottom/>
    </border>
    <border>
      <left style="thin">
        <color indexed="9"/>
      </left>
      <right style="thin">
        <color indexed="23"/>
      </right>
      <top style="thin">
        <color indexed="9"/>
      </top>
      <bottom/>
    </border>
    <border>
      <left/>
      <right style="thin">
        <color indexed="9"/>
      </right>
      <top/>
      <bottom style="thin">
        <color indexed="23"/>
      </bottom>
    </border>
    <border>
      <left/>
      <right style="thin">
        <color indexed="9"/>
      </right>
      <top/>
      <bottom/>
    </border>
    <border>
      <left style="thin">
        <color indexed="9"/>
      </left>
      <right style="thin">
        <color indexed="23"/>
      </right>
      <top/>
      <bottom style="thin">
        <color indexed="23"/>
      </bottom>
    </border>
    <border>
      <left style="thin">
        <color indexed="9"/>
      </left>
      <right style="thin">
        <color indexed="9"/>
      </right>
      <top style="thin">
        <color indexed="9"/>
      </top>
      <bottom/>
    </border>
    <border>
      <left style="thin">
        <color indexed="9"/>
      </left>
      <right style="thin">
        <color indexed="9"/>
      </right>
      <top/>
      <bottom style="thin">
        <color indexed="23"/>
      </bottom>
    </border>
    <border>
      <left style="thin">
        <color indexed="9"/>
      </left>
      <right style="thin">
        <color indexed="9"/>
      </right>
      <top/>
      <bottom/>
    </border>
    <border>
      <left style="thin">
        <color indexed="9"/>
      </left>
      <right/>
      <top style="thin">
        <color indexed="9"/>
      </top>
      <bottom/>
    </border>
    <border>
      <left/>
      <right style="thin">
        <color indexed="23"/>
      </right>
      <top style="thin">
        <color indexed="9"/>
      </top>
      <bottom/>
    </border>
    <border>
      <left style="thin">
        <color indexed="9"/>
      </left>
      <right/>
      <top/>
      <bottom style="thin">
        <color indexed="23"/>
      </bottom>
    </border>
    <border>
      <left/>
      <right/>
      <top style="thin">
        <color indexed="9"/>
      </top>
      <bottom/>
    </border>
    <border>
      <left/>
      <right style="thin">
        <color indexed="23"/>
      </right>
      <top/>
      <bottom style="thin">
        <color indexed="23"/>
      </bottom>
    </border>
    <border>
      <left style="thin">
        <color indexed="9"/>
      </left>
      <right style="thin">
        <color indexed="9"/>
      </right>
      <top style="thin">
        <color indexed="23"/>
      </top>
      <bottom style="thin">
        <color indexed="9"/>
      </bottom>
    </border>
    <border>
      <left style="thin">
        <color indexed="9"/>
      </left>
      <right style="thin">
        <color indexed="23"/>
      </right>
      <top style="thin">
        <color indexed="23"/>
      </top>
      <bottom style="thin">
        <color indexed="9"/>
      </bottom>
    </border>
    <border>
      <left style="thin">
        <color indexed="23"/>
      </left>
      <right/>
      <top style="thin">
        <color indexed="23"/>
      </top>
      <bottom style="thin">
        <color indexed="9"/>
      </bottom>
    </border>
    <border>
      <left/>
      <right/>
      <top style="thin">
        <color indexed="23"/>
      </top>
      <bottom style="thin">
        <color indexed="9"/>
      </bottom>
    </border>
    <border>
      <left/>
      <right/>
      <top/>
      <bottom style="thin">
        <color indexed="54"/>
      </bottom>
    </border>
    <border>
      <left style="thin">
        <color indexed="23"/>
      </left>
      <right/>
      <top style="thin">
        <color indexed="9"/>
      </top>
      <bottom/>
    </border>
    <border>
      <left style="thin">
        <color indexed="23"/>
      </left>
      <right/>
      <top style="thin">
        <color indexed="23"/>
      </top>
      <bottom/>
    </border>
    <border>
      <left/>
      <right/>
      <top style="thin">
        <color indexed="23"/>
      </top>
      <bottom/>
    </border>
    <border>
      <left style="thin">
        <color indexed="55"/>
      </left>
      <right/>
      <top style="thin">
        <color indexed="9"/>
      </top>
      <bottom/>
    </border>
    <border>
      <left style="thin">
        <color indexed="55"/>
      </left>
      <right/>
      <top/>
      <bottom/>
    </border>
    <border>
      <left style="thin">
        <color indexed="55"/>
      </left>
      <right/>
      <top/>
      <bottom style="thin">
        <color indexed="55"/>
      </bottom>
    </border>
    <border>
      <left/>
      <right/>
      <top/>
      <bottom style="thin">
        <color indexed="55"/>
      </bottom>
    </border>
    <border>
      <left style="thin">
        <color rgb="FF808080"/>
      </left>
      <right/>
      <top/>
      <bottom style="thin">
        <color rgb="FF808080"/>
      </bottom>
    </border>
    <border>
      <left style="thin">
        <color indexed="9"/>
      </left>
      <right style="thin">
        <color indexed="9"/>
      </right>
      <top/>
      <bottom style="thin">
        <color indexed="55"/>
      </bottom>
    </border>
    <border>
      <left style="thin">
        <color indexed="9"/>
      </left>
      <right style="thin">
        <color theme="0" tint="-0.4999699890613556"/>
      </right>
      <top style="thin">
        <color indexed="23"/>
      </top>
      <bottom style="thin">
        <color indexed="9"/>
      </bottom>
    </border>
    <border>
      <left/>
      <right style="thin">
        <color theme="0" tint="-0.4999699890613556"/>
      </right>
      <top style="thin">
        <color indexed="9"/>
      </top>
      <bottom/>
    </border>
    <border>
      <left/>
      <right style="thin">
        <color theme="0" tint="-0.4999699890613556"/>
      </right>
      <top/>
      <bottom style="thin">
        <color indexed="23"/>
      </bottom>
    </border>
    <border>
      <left/>
      <right style="thin">
        <color rgb="FF808080"/>
      </right>
      <top/>
      <bottom style="thin">
        <color rgb="FF808080"/>
      </bottom>
    </border>
    <border>
      <left/>
      <right style="thin">
        <color indexed="23"/>
      </right>
      <top/>
      <bottom/>
    </border>
    <border>
      <left/>
      <right style="thin">
        <color theme="1" tint="0.49998000264167786"/>
      </right>
      <top style="thin">
        <color indexed="9"/>
      </top>
      <bottom/>
    </border>
    <border>
      <left style="thin">
        <color indexed="9"/>
      </left>
      <right/>
      <top/>
      <bottom/>
    </border>
    <border>
      <left style="thin">
        <color indexed="9"/>
      </left>
      <right style="thin"/>
      <top style="thin">
        <color indexed="23"/>
      </top>
      <bottom style="thin">
        <color indexed="9"/>
      </bottom>
    </border>
    <border>
      <left/>
      <right style="thin"/>
      <top style="thin">
        <color indexed="9"/>
      </top>
      <bottom/>
    </border>
    <border>
      <left/>
      <right style="thin"/>
      <top/>
      <bottom/>
    </border>
    <border>
      <left/>
      <right style="thin"/>
      <top/>
      <bottom style="thin">
        <color indexed="23"/>
      </bottom>
    </border>
    <border>
      <left style="thin">
        <color rgb="FF808080"/>
      </left>
      <right/>
      <top/>
      <bottom/>
    </border>
    <border>
      <left/>
      <right style="thin">
        <color theme="0" tint="-0.4999699890613556"/>
      </right>
      <top style="thin">
        <color indexed="23"/>
      </top>
      <bottom style="thin">
        <color indexed="9"/>
      </bottom>
    </border>
    <border>
      <left style="thin">
        <color indexed="9"/>
      </left>
      <right style="thin">
        <color theme="0"/>
      </right>
      <top style="thin">
        <color indexed="23"/>
      </top>
      <bottom style="thin">
        <color indexed="9"/>
      </bottom>
    </border>
    <border>
      <left/>
      <right style="thin">
        <color theme="0"/>
      </right>
      <top style="thin">
        <color indexed="9"/>
      </top>
      <bottom/>
    </border>
    <border>
      <left/>
      <right style="thin">
        <color theme="0"/>
      </right>
      <top/>
      <bottom style="thin">
        <color indexed="23"/>
      </bottom>
    </border>
    <border>
      <left/>
      <right style="thin">
        <color theme="1" tint="0.49998000264167786"/>
      </right>
      <top/>
      <bottom style="thin">
        <color theme="1" tint="0.49998000264167786"/>
      </bottom>
    </border>
    <border>
      <left style="thin">
        <color theme="0"/>
      </left>
      <right style="thin">
        <color theme="0"/>
      </right>
      <top/>
      <bottom style="thin">
        <color theme="1" tint="0.49998000264167786"/>
      </bottom>
    </border>
    <border>
      <left/>
      <right style="thin">
        <color theme="0"/>
      </right>
      <top/>
      <bottom style="thin">
        <color theme="1" tint="0.49998000264167786"/>
      </bottom>
    </border>
    <border>
      <left style="thin">
        <color rgb="FF808080"/>
      </left>
      <right style="thin">
        <color theme="0"/>
      </right>
      <top/>
      <bottom/>
    </border>
    <border>
      <left style="thin">
        <color indexed="23"/>
      </left>
      <right style="thin">
        <color theme="0"/>
      </right>
      <top/>
      <bottom/>
    </border>
    <border>
      <left style="thin">
        <color rgb="FF808080"/>
      </left>
      <right style="thin">
        <color theme="0"/>
      </right>
      <top/>
      <bottom style="thin">
        <color rgb="FF808080"/>
      </bottom>
    </border>
    <border>
      <left style="thin">
        <color indexed="23"/>
      </left>
      <right style="medium">
        <color rgb="FFFFFFFF"/>
      </right>
      <top/>
      <bottom/>
    </border>
    <border>
      <left/>
      <right style="thin">
        <color rgb="FF808080"/>
      </right>
      <top style="thin">
        <color rgb="FF808080"/>
      </top>
      <bottom/>
    </border>
    <border>
      <left/>
      <right style="thin">
        <color theme="0"/>
      </right>
      <top/>
      <bottom/>
    </border>
    <border>
      <left style="thin">
        <color theme="0"/>
      </left>
      <right style="thin">
        <color theme="0"/>
      </right>
      <top/>
      <bottom/>
    </border>
    <border>
      <left/>
      <right style="thin">
        <color theme="1" tint="0.49998000264167786"/>
      </right>
      <top/>
      <bottom/>
    </border>
    <border>
      <left style="thin">
        <color indexed="9"/>
      </left>
      <right style="thin">
        <color theme="0" tint="-0.3499799966812134"/>
      </right>
      <top style="thin">
        <color indexed="23"/>
      </top>
      <bottom style="thin">
        <color indexed="9"/>
      </bottom>
    </border>
    <border>
      <left style="thin">
        <color indexed="9"/>
      </left>
      <right style="thin">
        <color theme="0" tint="-0.3499799966812134"/>
      </right>
      <top style="thin">
        <color indexed="9"/>
      </top>
      <bottom/>
    </border>
    <border>
      <left style="thin">
        <color indexed="9"/>
      </left>
      <right style="thin">
        <color theme="0" tint="-0.3499799966812134"/>
      </right>
      <top/>
      <bottom/>
    </border>
    <border>
      <left style="thin">
        <color indexed="9"/>
      </left>
      <right style="thin">
        <color theme="0" tint="-0.3499799966812134"/>
      </right>
      <top/>
      <bottom style="thin">
        <color indexed="23"/>
      </bottom>
    </border>
    <border>
      <left style="thin">
        <color indexed="9"/>
      </left>
      <right style="thin">
        <color theme="0" tint="-0.3499799966812134"/>
      </right>
      <top/>
      <bottom style="thin">
        <color indexed="55"/>
      </bottom>
    </border>
    <border>
      <left style="thin">
        <color indexed="9"/>
      </left>
      <right style="thin">
        <color theme="0" tint="-0.4999699890613556"/>
      </right>
      <top style="thin">
        <color indexed="9"/>
      </top>
      <bottom/>
    </border>
    <border>
      <left style="thin">
        <color indexed="9"/>
      </left>
      <right style="thin">
        <color theme="0" tint="-0.4999699890613556"/>
      </right>
      <top/>
      <bottom/>
    </border>
    <border>
      <left style="thin">
        <color indexed="9"/>
      </left>
      <right style="thin">
        <color theme="0" tint="-0.4999699890613556"/>
      </right>
      <top/>
      <bottom style="thin">
        <color indexed="23"/>
      </bottom>
    </border>
    <border>
      <left/>
      <right style="medium">
        <color rgb="FFFFFFFF"/>
      </right>
      <top/>
      <bottom/>
    </border>
    <border>
      <left/>
      <right style="thin">
        <color rgb="FF808080"/>
      </right>
      <top/>
      <bottom/>
    </border>
    <border>
      <left style="thin">
        <color rgb="FF808080"/>
      </left>
      <right style="medium">
        <color rgb="FFFFFFFF"/>
      </right>
      <top/>
      <bottom/>
    </border>
    <border>
      <left style="medium">
        <color rgb="FFFFFFFF"/>
      </left>
      <right style="thin">
        <color theme="0" tint="-0.4999699890613556"/>
      </right>
      <top/>
      <bottom/>
    </border>
    <border>
      <left/>
      <right style="thin">
        <color theme="0"/>
      </right>
      <top style="thin">
        <color indexed="23"/>
      </top>
      <bottom style="thin">
        <color indexed="9"/>
      </bottom>
    </border>
    <border>
      <left style="thin">
        <color theme="0"/>
      </left>
      <right style="thin">
        <color theme="0"/>
      </right>
      <top style="thin">
        <color indexed="23"/>
      </top>
      <bottom style="thin">
        <color indexed="9"/>
      </bottom>
    </border>
    <border>
      <left style="thin">
        <color theme="0"/>
      </left>
      <right style="thin">
        <color theme="0"/>
      </right>
      <top style="thin">
        <color theme="1" tint="0.49998000264167786"/>
      </top>
      <bottom style="thin">
        <color theme="0"/>
      </bottom>
    </border>
    <border>
      <left/>
      <right style="thin">
        <color theme="1" tint="0.49998000264167786"/>
      </right>
      <top style="thin">
        <color theme="1" tint="0.49998000264167786"/>
      </top>
      <bottom style="thin">
        <color theme="0"/>
      </bottom>
    </border>
    <border>
      <left/>
      <right style="thin">
        <color theme="0"/>
      </right>
      <top style="thin">
        <color theme="1" tint="0.49998000264167786"/>
      </top>
      <bottom style="thin">
        <color theme="0"/>
      </bottom>
    </border>
    <border>
      <left style="thin">
        <color theme="0"/>
      </left>
      <right style="thin">
        <color indexed="23"/>
      </right>
      <top/>
      <bottom/>
    </border>
    <border>
      <left style="thin">
        <color rgb="FF808080"/>
      </left>
      <right/>
      <top style="thin">
        <color rgb="FF808080"/>
      </top>
      <bottom/>
    </border>
    <border>
      <left/>
      <right style="thin">
        <color theme="0" tint="-0.4999699890613556"/>
      </right>
      <top/>
      <bottom/>
    </border>
    <border>
      <left style="thin">
        <color theme="0"/>
      </left>
      <right style="thin">
        <color theme="0" tint="-0.4999699890613556"/>
      </right>
      <top/>
      <bottom/>
    </border>
    <border>
      <left style="thin">
        <color theme="0"/>
      </left>
      <right style="thin">
        <color theme="0"/>
      </right>
      <top style="thin">
        <color rgb="FF808080"/>
      </top>
      <bottom style="thin">
        <color rgb="FF808080"/>
      </bottom>
    </border>
    <border>
      <left style="thin">
        <color theme="0"/>
      </left>
      <right style="thin">
        <color rgb="FF808080"/>
      </right>
      <top style="thin">
        <color rgb="FF808080"/>
      </top>
      <bottom style="thin">
        <color rgb="FF808080"/>
      </bottom>
    </border>
    <border>
      <left/>
      <right/>
      <top style="thin">
        <color rgb="FF808080"/>
      </top>
      <bottom/>
    </border>
    <border>
      <left/>
      <right/>
      <top/>
      <bottom style="thin">
        <color rgb="FF808080"/>
      </bottom>
    </border>
    <border>
      <left/>
      <right/>
      <top/>
      <bottom style="thin">
        <color theme="0" tint="-0.4999699890613556"/>
      </bottom>
    </border>
    <border>
      <left/>
      <right style="thin">
        <color theme="0"/>
      </right>
      <top style="thin">
        <color indexed="23"/>
      </top>
      <bottom/>
    </border>
    <border>
      <left/>
      <right/>
      <top/>
      <bottom style="thin"/>
    </border>
    <border>
      <left style="thin">
        <color theme="0"/>
      </left>
      <right style="thin">
        <color theme="0"/>
      </right>
      <top style="thin">
        <color indexed="23"/>
      </top>
      <bottom style="thin">
        <color theme="0"/>
      </bottom>
    </border>
    <border>
      <left style="thin">
        <color theme="0"/>
      </left>
      <right style="thin">
        <color rgb="FF808080"/>
      </right>
      <top style="thin">
        <color indexed="23"/>
      </top>
      <bottom style="thin">
        <color theme="0"/>
      </bottom>
    </border>
    <border>
      <left style="thin">
        <color rgb="FF808080"/>
      </left>
      <right style="thin">
        <color rgb="FF808080"/>
      </right>
      <top/>
      <bottom style="thin">
        <color rgb="FF808080"/>
      </bottom>
    </border>
    <border>
      <left style="thin">
        <color theme="0" tint="-0.4999699890613556"/>
      </left>
      <right/>
      <top/>
      <bottom/>
    </border>
    <border>
      <left style="thin">
        <color theme="0" tint="-0.3499799966812134"/>
      </left>
      <right/>
      <top/>
      <bottom/>
    </border>
    <border>
      <left style="thin">
        <color theme="0"/>
      </left>
      <right/>
      <top style="thin">
        <color rgb="FF808080"/>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0"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952">
    <xf numFmtId="0" fontId="0" fillId="0" borderId="0" xfId="0" applyAlignment="1">
      <alignment/>
    </xf>
    <xf numFmtId="0" fontId="0" fillId="0" borderId="0" xfId="15" applyFont="1" applyBorder="1">
      <alignment/>
      <protection/>
    </xf>
    <xf numFmtId="0" fontId="6" fillId="0" borderId="0" xfId="15" applyFont="1" applyBorder="1" applyAlignment="1">
      <alignment horizontal="left" vertical="center"/>
      <protection/>
    </xf>
    <xf numFmtId="0" fontId="8" fillId="0" borderId="0" xfId="15" applyFont="1" applyBorder="1">
      <alignment/>
      <protection/>
    </xf>
    <xf numFmtId="0" fontId="8" fillId="0" borderId="0" xfId="54" applyBorder="1" applyAlignment="1" applyProtection="1">
      <alignment/>
      <protection/>
    </xf>
    <xf numFmtId="0" fontId="7" fillId="0" borderId="0" xfId="54" applyFont="1" applyBorder="1" applyAlignment="1" applyProtection="1">
      <alignment/>
      <protection/>
    </xf>
    <xf numFmtId="0" fontId="0" fillId="0" borderId="0" xfId="15" applyFont="1" applyFill="1">
      <alignment/>
      <protection/>
    </xf>
    <xf numFmtId="0" fontId="9" fillId="0" borderId="0" xfId="15" applyFont="1" applyAlignment="1">
      <alignment horizontal="left" indent="3"/>
      <protection/>
    </xf>
    <xf numFmtId="0" fontId="0" fillId="0" borderId="10" xfId="15" applyFont="1" applyBorder="1">
      <alignment/>
      <protection/>
    </xf>
    <xf numFmtId="0" fontId="6" fillId="0" borderId="0" xfId="15" applyFont="1" applyBorder="1" applyAlignment="1">
      <alignment horizontal="justify" vertical="center"/>
      <protection/>
    </xf>
    <xf numFmtId="0" fontId="0" fillId="0" borderId="0" xfId="15" applyFont="1" applyBorder="1" applyAlignment="1">
      <alignment horizontal="justify" vertical="center"/>
      <protection/>
    </xf>
    <xf numFmtId="0" fontId="6" fillId="0" borderId="0" xfId="15" applyFont="1" applyBorder="1" applyAlignment="1">
      <alignment vertical="center"/>
      <protection/>
    </xf>
    <xf numFmtId="0" fontId="0" fillId="0" borderId="0" xfId="15" applyFont="1" applyBorder="1">
      <alignment/>
      <protection/>
    </xf>
    <xf numFmtId="0" fontId="9" fillId="0" borderId="0" xfId="15" applyFont="1" applyBorder="1" applyAlignment="1">
      <alignment horizontal="left" indent="3"/>
      <protection/>
    </xf>
    <xf numFmtId="0" fontId="0" fillId="0" borderId="0" xfId="15" applyFont="1" applyFill="1" applyBorder="1">
      <alignment/>
      <protection/>
    </xf>
    <xf numFmtId="0" fontId="0" fillId="0" borderId="0" xfId="15" applyFont="1" applyFill="1" applyBorder="1">
      <alignment/>
      <protection/>
    </xf>
    <xf numFmtId="0" fontId="0" fillId="0" borderId="0" xfId="15" applyFont="1">
      <alignment/>
      <protection/>
    </xf>
    <xf numFmtId="0" fontId="0" fillId="33" borderId="0" xfId="15" applyFont="1" applyFill="1" applyBorder="1">
      <alignment/>
      <protection/>
    </xf>
    <xf numFmtId="0" fontId="6" fillId="0" borderId="0" xfId="15" applyFont="1" applyFill="1" applyBorder="1">
      <alignment/>
      <protection/>
    </xf>
    <xf numFmtId="0" fontId="0" fillId="0" borderId="0" xfId="15" applyFont="1" applyFill="1">
      <alignment/>
      <protection/>
    </xf>
    <xf numFmtId="0" fontId="6" fillId="0" borderId="0" xfId="15" applyFont="1" applyBorder="1">
      <alignment/>
      <protection/>
    </xf>
    <xf numFmtId="0" fontId="13" fillId="33" borderId="11" xfId="15" applyFont="1" applyFill="1" applyBorder="1" applyAlignment="1">
      <alignment horizontal="left" indent="1"/>
      <protection/>
    </xf>
    <xf numFmtId="0" fontId="13" fillId="33" borderId="0" xfId="15" applyFont="1" applyFill="1" applyBorder="1" applyAlignment="1">
      <alignment horizontal="left" indent="1"/>
      <protection/>
    </xf>
    <xf numFmtId="0" fontId="13" fillId="33" borderId="0" xfId="15" applyFont="1" applyFill="1" applyBorder="1" applyAlignment="1">
      <alignment horizontal="center"/>
      <protection/>
    </xf>
    <xf numFmtId="0" fontId="6" fillId="33" borderId="11" xfId="15" applyFont="1" applyFill="1" applyBorder="1" applyAlignment="1">
      <alignment horizontal="left" indent="1"/>
      <protection/>
    </xf>
    <xf numFmtId="0" fontId="6" fillId="33" borderId="0" xfId="15" applyFont="1" applyFill="1" applyBorder="1" applyAlignment="1">
      <alignment horizontal="left" indent="1"/>
      <protection/>
    </xf>
    <xf numFmtId="0" fontId="6" fillId="33" borderId="0" xfId="15" applyFont="1" applyFill="1" applyBorder="1" applyAlignment="1">
      <alignment horizontal="center"/>
      <protection/>
    </xf>
    <xf numFmtId="0" fontId="0" fillId="33" borderId="11" xfId="15" applyFont="1" applyFill="1" applyBorder="1" applyAlignment="1">
      <alignment horizontal="left" indent="1"/>
      <protection/>
    </xf>
    <xf numFmtId="0" fontId="0" fillId="33" borderId="0" xfId="15" applyFont="1" applyFill="1" applyBorder="1" applyAlignment="1">
      <alignment horizontal="left" indent="1"/>
      <protection/>
    </xf>
    <xf numFmtId="0" fontId="0" fillId="33" borderId="11" xfId="15" applyFont="1" applyFill="1" applyBorder="1" applyAlignment="1">
      <alignment horizontal="left" indent="3"/>
      <protection/>
    </xf>
    <xf numFmtId="0" fontId="0" fillId="33" borderId="0" xfId="15" applyFont="1" applyFill="1" applyBorder="1" applyAlignment="1">
      <alignment horizontal="left" indent="3"/>
      <protection/>
    </xf>
    <xf numFmtId="0" fontId="16" fillId="0" borderId="0" xfId="15" applyFont="1">
      <alignment/>
      <protection/>
    </xf>
    <xf numFmtId="0" fontId="13" fillId="33" borderId="12" xfId="15" applyFont="1" applyFill="1" applyBorder="1" applyAlignment="1">
      <alignment horizontal="left" indent="1"/>
      <protection/>
    </xf>
    <xf numFmtId="0" fontId="13" fillId="33" borderId="13" xfId="15" applyFont="1" applyFill="1" applyBorder="1" applyAlignment="1">
      <alignment horizontal="left" indent="1"/>
      <protection/>
    </xf>
    <xf numFmtId="0" fontId="13" fillId="33" borderId="13" xfId="15" applyFont="1" applyFill="1" applyBorder="1" applyAlignment="1">
      <alignment horizontal="center"/>
      <protection/>
    </xf>
    <xf numFmtId="0" fontId="17" fillId="0" borderId="0" xfId="15" applyFont="1" applyBorder="1" applyAlignment="1">
      <alignment horizontal="left"/>
      <protection/>
    </xf>
    <xf numFmtId="0" fontId="2" fillId="0" borderId="0" xfId="15" applyFont="1" applyBorder="1" applyAlignment="1">
      <alignment horizontal="left"/>
      <protection/>
    </xf>
    <xf numFmtId="0" fontId="13" fillId="0" borderId="0" xfId="15" applyFont="1" applyFill="1" applyBorder="1">
      <alignment/>
      <protection/>
    </xf>
    <xf numFmtId="164" fontId="13" fillId="0" borderId="0" xfId="15" applyNumberFormat="1" applyFont="1" applyBorder="1">
      <alignment/>
      <protection/>
    </xf>
    <xf numFmtId="0" fontId="13" fillId="0" borderId="0" xfId="15" applyFont="1" applyBorder="1">
      <alignment/>
      <protection/>
    </xf>
    <xf numFmtId="0" fontId="18" fillId="0" borderId="0" xfId="15" applyFont="1" applyBorder="1">
      <alignment/>
      <protection/>
    </xf>
    <xf numFmtId="0" fontId="13" fillId="33" borderId="11" xfId="15" applyFont="1" applyFill="1" applyBorder="1">
      <alignment/>
      <protection/>
    </xf>
    <xf numFmtId="0" fontId="13" fillId="33" borderId="0" xfId="15" applyFont="1" applyFill="1" applyBorder="1">
      <alignment/>
      <protection/>
    </xf>
    <xf numFmtId="0" fontId="14" fillId="33" borderId="0" xfId="15" applyFont="1" applyFill="1" applyBorder="1">
      <alignment/>
      <protection/>
    </xf>
    <xf numFmtId="3" fontId="0" fillId="0" borderId="0" xfId="15" applyNumberFormat="1" applyFont="1" applyBorder="1">
      <alignment/>
      <protection/>
    </xf>
    <xf numFmtId="165" fontId="6" fillId="33" borderId="0" xfId="15" applyNumberFormat="1" applyFont="1" applyFill="1" applyBorder="1" applyAlignment="1">
      <alignment horizontal="left" indent="1"/>
      <protection/>
    </xf>
    <xf numFmtId="170" fontId="6" fillId="33" borderId="0" xfId="15" applyNumberFormat="1" applyFont="1" applyFill="1" applyBorder="1" applyAlignment="1">
      <alignment horizontal="center"/>
      <protection/>
    </xf>
    <xf numFmtId="165" fontId="0" fillId="33" borderId="0" xfId="15" applyNumberFormat="1" applyFont="1" applyFill="1" applyBorder="1" applyAlignment="1">
      <alignment horizontal="left" indent="1"/>
      <protection/>
    </xf>
    <xf numFmtId="170" fontId="0" fillId="33" borderId="0" xfId="15" applyNumberFormat="1" applyFont="1" applyFill="1" applyBorder="1" applyAlignment="1">
      <alignment horizontal="center"/>
      <protection/>
    </xf>
    <xf numFmtId="0" fontId="0" fillId="33" borderId="11" xfId="15" applyFont="1" applyFill="1" applyBorder="1" applyAlignment="1">
      <alignment horizontal="left" indent="2"/>
      <protection/>
    </xf>
    <xf numFmtId="0" fontId="0" fillId="33" borderId="0" xfId="15" applyFont="1" applyFill="1" applyBorder="1" applyAlignment="1">
      <alignment horizontal="left" indent="2"/>
      <protection/>
    </xf>
    <xf numFmtId="165" fontId="0" fillId="33" borderId="0" xfId="15" applyNumberFormat="1" applyFont="1" applyFill="1" applyBorder="1" applyAlignment="1">
      <alignment horizontal="left" indent="2"/>
      <protection/>
    </xf>
    <xf numFmtId="0" fontId="13" fillId="0" borderId="0" xfId="15" applyFont="1">
      <alignment/>
      <protection/>
    </xf>
    <xf numFmtId="165" fontId="0" fillId="33" borderId="0" xfId="15" applyNumberFormat="1" applyFont="1" applyFill="1" applyBorder="1" applyAlignment="1">
      <alignment horizontal="left" indent="3"/>
      <protection/>
    </xf>
    <xf numFmtId="165" fontId="0" fillId="33" borderId="0" xfId="15" applyNumberFormat="1" applyFont="1" applyFill="1" applyBorder="1" applyAlignment="1">
      <alignment horizontal="left" vertical="center" indent="3"/>
      <protection/>
    </xf>
    <xf numFmtId="165" fontId="13" fillId="33" borderId="13" xfId="15" applyNumberFormat="1" applyFont="1" applyFill="1" applyBorder="1" applyAlignment="1">
      <alignment horizontal="left" vertical="center" indent="3"/>
      <protection/>
    </xf>
    <xf numFmtId="0" fontId="17" fillId="0" borderId="0" xfId="15" applyFont="1" applyAlignment="1">
      <alignment horizontal="left"/>
      <protection/>
    </xf>
    <xf numFmtId="0" fontId="13" fillId="33" borderId="0" xfId="15" applyFont="1" applyFill="1" applyBorder="1" applyAlignment="1">
      <alignment horizontal="left" wrapText="1" indent="3"/>
      <protection/>
    </xf>
    <xf numFmtId="165" fontId="13" fillId="33" borderId="0" xfId="15" applyNumberFormat="1" applyFont="1" applyFill="1" applyBorder="1" applyAlignment="1">
      <alignment horizontal="left" vertical="center" indent="3"/>
      <protection/>
    </xf>
    <xf numFmtId="165" fontId="13" fillId="33" borderId="0" xfId="15" applyNumberFormat="1" applyFont="1" applyFill="1" applyBorder="1" applyAlignment="1">
      <alignment horizontal="center" vertical="center"/>
      <protection/>
    </xf>
    <xf numFmtId="0" fontId="6" fillId="0" borderId="0" xfId="15" applyFont="1" applyFill="1">
      <alignment/>
      <protection/>
    </xf>
    <xf numFmtId="0" fontId="2" fillId="0" borderId="0" xfId="15" applyFont="1" applyFill="1">
      <alignment/>
      <protection/>
    </xf>
    <xf numFmtId="3" fontId="13" fillId="33" borderId="11" xfId="15" applyNumberFormat="1" applyFont="1" applyFill="1" applyBorder="1">
      <alignment/>
      <protection/>
    </xf>
    <xf numFmtId="3" fontId="13" fillId="33" borderId="0" xfId="15" applyNumberFormat="1" applyFont="1" applyFill="1" applyBorder="1">
      <alignment/>
      <protection/>
    </xf>
    <xf numFmtId="3" fontId="13" fillId="33" borderId="0" xfId="15" applyNumberFormat="1" applyFont="1" applyFill="1" applyBorder="1" applyAlignment="1">
      <alignment horizontal="center"/>
      <protection/>
    </xf>
    <xf numFmtId="3" fontId="0" fillId="33" borderId="11" xfId="15" applyNumberFormat="1" applyFont="1" applyFill="1" applyBorder="1" applyAlignment="1">
      <alignment horizontal="left" indent="3"/>
      <protection/>
    </xf>
    <xf numFmtId="3" fontId="0" fillId="33" borderId="0" xfId="15" applyNumberFormat="1" applyFont="1" applyFill="1" applyBorder="1" applyAlignment="1">
      <alignment horizontal="left" indent="3"/>
      <protection/>
    </xf>
    <xf numFmtId="3" fontId="13" fillId="33" borderId="13" xfId="15" applyNumberFormat="1" applyFont="1" applyFill="1" applyBorder="1" applyAlignment="1">
      <alignment horizontal="left" indent="3"/>
      <protection/>
    </xf>
    <xf numFmtId="172" fontId="13" fillId="33" borderId="13" xfId="15" applyNumberFormat="1" applyFont="1" applyFill="1" applyBorder="1" applyAlignment="1">
      <alignment horizontal="center"/>
      <protection/>
    </xf>
    <xf numFmtId="3" fontId="13" fillId="33" borderId="0" xfId="15" applyNumberFormat="1" applyFont="1" applyFill="1" applyBorder="1" applyAlignment="1">
      <alignment horizontal="left" indent="3"/>
      <protection/>
    </xf>
    <xf numFmtId="172" fontId="13" fillId="33" borderId="0" xfId="15" applyNumberFormat="1" applyFont="1" applyFill="1" applyBorder="1" applyAlignment="1">
      <alignment horizontal="center"/>
      <protection/>
    </xf>
    <xf numFmtId="0" fontId="0" fillId="0" borderId="0" xfId="15" applyFont="1" applyAlignment="1">
      <alignment horizontal="center"/>
      <protection/>
    </xf>
    <xf numFmtId="0" fontId="17" fillId="0" borderId="0" xfId="15" applyFont="1" applyBorder="1">
      <alignment/>
      <protection/>
    </xf>
    <xf numFmtId="0" fontId="6" fillId="0" borderId="0" xfId="15" applyFont="1">
      <alignment/>
      <protection/>
    </xf>
    <xf numFmtId="0" fontId="18" fillId="0" borderId="0" xfId="15" applyFont="1">
      <alignment/>
      <protection/>
    </xf>
    <xf numFmtId="1" fontId="0" fillId="33" borderId="0" xfId="15" applyNumberFormat="1" applyFont="1" applyFill="1" applyBorder="1" applyAlignment="1">
      <alignment horizontal="center"/>
      <protection/>
    </xf>
    <xf numFmtId="3" fontId="13" fillId="33" borderId="12" xfId="15" applyNumberFormat="1" applyFont="1" applyFill="1" applyBorder="1">
      <alignment/>
      <protection/>
    </xf>
    <xf numFmtId="3" fontId="13" fillId="33" borderId="13" xfId="15" applyNumberFormat="1" applyFont="1" applyFill="1" applyBorder="1">
      <alignment/>
      <protection/>
    </xf>
    <xf numFmtId="3" fontId="13" fillId="33" borderId="13" xfId="15" applyNumberFormat="1" applyFont="1" applyFill="1" applyBorder="1" applyAlignment="1">
      <alignment horizontal="center"/>
      <protection/>
    </xf>
    <xf numFmtId="1" fontId="13" fillId="0" borderId="0" xfId="15" applyNumberFormat="1" applyFont="1" applyFill="1" applyBorder="1" applyAlignment="1">
      <alignment horizontal="center"/>
      <protection/>
    </xf>
    <xf numFmtId="0" fontId="13" fillId="0" borderId="0" xfId="15" applyFont="1" applyFill="1">
      <alignment/>
      <protection/>
    </xf>
    <xf numFmtId="0" fontId="21" fillId="33" borderId="11" xfId="15" applyFont="1" applyFill="1" applyBorder="1">
      <alignment/>
      <protection/>
    </xf>
    <xf numFmtId="0" fontId="21" fillId="33" borderId="0" xfId="15" applyFont="1" applyFill="1" applyBorder="1">
      <alignment/>
      <protection/>
    </xf>
    <xf numFmtId="0" fontId="13" fillId="33" borderId="12" xfId="15" applyFont="1" applyFill="1" applyBorder="1">
      <alignment/>
      <protection/>
    </xf>
    <xf numFmtId="0" fontId="13" fillId="33" borderId="13" xfId="15" applyFont="1" applyFill="1" applyBorder="1">
      <alignment/>
      <protection/>
    </xf>
    <xf numFmtId="1" fontId="22" fillId="33" borderId="0" xfId="15" applyNumberFormat="1" applyFont="1" applyFill="1" applyBorder="1" applyAlignment="1">
      <alignment horizontal="center"/>
      <protection/>
    </xf>
    <xf numFmtId="0" fontId="17" fillId="0" borderId="0" xfId="15" applyFont="1" applyFill="1" applyBorder="1">
      <alignment/>
      <protection/>
    </xf>
    <xf numFmtId="0" fontId="6" fillId="0" borderId="12" xfId="15" applyFont="1" applyFill="1" applyBorder="1">
      <alignment/>
      <protection/>
    </xf>
    <xf numFmtId="0" fontId="6" fillId="0" borderId="13" xfId="15" applyFont="1" applyFill="1" applyBorder="1">
      <alignment/>
      <protection/>
    </xf>
    <xf numFmtId="0" fontId="13" fillId="0" borderId="13" xfId="15" applyFont="1" applyFill="1" applyBorder="1">
      <alignment/>
      <protection/>
    </xf>
    <xf numFmtId="0" fontId="20" fillId="0" borderId="0" xfId="15" applyFont="1">
      <alignment/>
      <protection/>
    </xf>
    <xf numFmtId="3" fontId="13" fillId="33" borderId="11" xfId="15" applyNumberFormat="1" applyFont="1" applyFill="1" applyBorder="1" applyAlignment="1">
      <alignment horizontal="left" indent="1"/>
      <protection/>
    </xf>
    <xf numFmtId="3" fontId="13" fillId="33" borderId="0" xfId="15" applyNumberFormat="1" applyFont="1" applyFill="1" applyBorder="1" applyAlignment="1">
      <alignment horizontal="left" indent="1"/>
      <protection/>
    </xf>
    <xf numFmtId="3" fontId="6" fillId="33" borderId="11" xfId="15" applyNumberFormat="1" applyFont="1" applyFill="1" applyBorder="1" applyAlignment="1">
      <alignment horizontal="left" indent="1"/>
      <protection/>
    </xf>
    <xf numFmtId="3" fontId="6" fillId="33" borderId="0" xfId="15" applyNumberFormat="1" applyFont="1" applyFill="1" applyBorder="1" applyAlignment="1">
      <alignment horizontal="left" indent="1"/>
      <protection/>
    </xf>
    <xf numFmtId="3" fontId="0" fillId="33" borderId="11" xfId="15" applyNumberFormat="1" applyFont="1" applyFill="1" applyBorder="1" applyAlignment="1">
      <alignment horizontal="left" indent="1"/>
      <protection/>
    </xf>
    <xf numFmtId="3" fontId="0" fillId="33" borderId="0" xfId="15" applyNumberFormat="1" applyFont="1" applyFill="1" applyBorder="1" applyAlignment="1">
      <alignment horizontal="left" indent="1"/>
      <protection/>
    </xf>
    <xf numFmtId="172" fontId="0" fillId="33" borderId="0" xfId="15" applyNumberFormat="1" applyFont="1" applyFill="1" applyBorder="1" applyAlignment="1">
      <alignment horizontal="center"/>
      <protection/>
    </xf>
    <xf numFmtId="3" fontId="0" fillId="0" borderId="11" xfId="15" applyNumberFormat="1" applyFont="1" applyFill="1" applyBorder="1" applyAlignment="1">
      <alignment horizontal="left" indent="3"/>
      <protection/>
    </xf>
    <xf numFmtId="3" fontId="0" fillId="0" borderId="0" xfId="15" applyNumberFormat="1" applyFont="1" applyFill="1" applyBorder="1" applyAlignment="1">
      <alignment horizontal="left" indent="3"/>
      <protection/>
    </xf>
    <xf numFmtId="0" fontId="12" fillId="0" borderId="0" xfId="15" applyFont="1">
      <alignment/>
      <protection/>
    </xf>
    <xf numFmtId="0" fontId="6" fillId="0" borderId="11" xfId="15" applyFont="1" applyFill="1" applyBorder="1">
      <alignment/>
      <protection/>
    </xf>
    <xf numFmtId="0" fontId="6" fillId="0" borderId="11" xfId="15" applyFont="1" applyFill="1" applyBorder="1" applyAlignment="1">
      <alignment horizontal="left" indent="1"/>
      <protection/>
    </xf>
    <xf numFmtId="0" fontId="0" fillId="0" borderId="0" xfId="15" applyFont="1" applyFill="1" applyBorder="1" applyAlignment="1">
      <alignment horizontal="left" indent="1"/>
      <protection/>
    </xf>
    <xf numFmtId="3" fontId="0" fillId="0" borderId="0" xfId="15" applyNumberFormat="1" applyFont="1" applyFill="1" applyBorder="1" applyAlignment="1">
      <alignment horizontal="left" indent="1"/>
      <protection/>
    </xf>
    <xf numFmtId="3" fontId="0" fillId="33" borderId="11" xfId="15" applyNumberFormat="1" applyFont="1" applyFill="1" applyBorder="1" applyAlignment="1">
      <alignment horizontal="left" indent="2"/>
      <protection/>
    </xf>
    <xf numFmtId="0" fontId="0" fillId="0" borderId="11" xfId="15" applyFont="1" applyFill="1" applyBorder="1" applyAlignment="1">
      <alignment horizontal="left" indent="2"/>
      <protection/>
    </xf>
    <xf numFmtId="0" fontId="18" fillId="0" borderId="0" xfId="15" applyFont="1" applyBorder="1" applyAlignment="1">
      <alignment horizontal="left"/>
      <protection/>
    </xf>
    <xf numFmtId="0" fontId="18" fillId="0" borderId="0" xfId="15" applyFont="1" applyAlignment="1">
      <alignment horizontal="right"/>
      <protection/>
    </xf>
    <xf numFmtId="0" fontId="2" fillId="0" borderId="0" xfId="15" applyFont="1" applyFill="1" applyAlignment="1">
      <alignment vertical="center"/>
      <protection/>
    </xf>
    <xf numFmtId="0" fontId="0" fillId="0" borderId="13" xfId="15" applyFont="1" applyFill="1" applyBorder="1">
      <alignment/>
      <protection/>
    </xf>
    <xf numFmtId="0" fontId="6" fillId="0" borderId="0" xfId="15" applyFont="1" applyBorder="1" applyAlignment="1">
      <alignment horizontal="left"/>
      <protection/>
    </xf>
    <xf numFmtId="0" fontId="18" fillId="0" borderId="0" xfId="15" applyFont="1" applyAlignment="1">
      <alignment horizontal="left"/>
      <protection/>
    </xf>
    <xf numFmtId="0" fontId="13" fillId="33" borderId="11" xfId="15" applyFont="1" applyFill="1" applyBorder="1" applyAlignment="1">
      <alignment horizontal="center"/>
      <protection/>
    </xf>
    <xf numFmtId="167" fontId="0" fillId="33" borderId="0" xfId="15" applyNumberFormat="1" applyFont="1" applyFill="1" applyBorder="1" applyAlignment="1">
      <alignment horizontal="center" vertical="center"/>
      <protection/>
    </xf>
    <xf numFmtId="0" fontId="14" fillId="33" borderId="13" xfId="15" applyFont="1" applyFill="1" applyBorder="1">
      <alignment/>
      <protection/>
    </xf>
    <xf numFmtId="167" fontId="13" fillId="33" borderId="13" xfId="15" applyNumberFormat="1" applyFont="1" applyFill="1" applyBorder="1" applyAlignment="1">
      <alignment horizontal="right"/>
      <protection/>
    </xf>
    <xf numFmtId="167" fontId="13" fillId="33" borderId="0" xfId="15" applyNumberFormat="1" applyFont="1" applyFill="1" applyBorder="1" applyAlignment="1">
      <alignment horizontal="right"/>
      <protection/>
    </xf>
    <xf numFmtId="0" fontId="6" fillId="0" borderId="0" xfId="15" applyFont="1" applyBorder="1" applyAlignment="1" quotePrefix="1">
      <alignment horizontal="left"/>
      <protection/>
    </xf>
    <xf numFmtId="0" fontId="6" fillId="33" borderId="0" xfId="15" applyFont="1" applyFill="1" applyBorder="1">
      <alignment/>
      <protection/>
    </xf>
    <xf numFmtId="167" fontId="13" fillId="33" borderId="13" xfId="15" applyNumberFormat="1" applyFont="1" applyFill="1" applyBorder="1" applyAlignment="1">
      <alignment horizontal="center"/>
      <protection/>
    </xf>
    <xf numFmtId="0" fontId="17" fillId="0" borderId="0" xfId="15" applyFont="1" applyBorder="1" applyAlignment="1">
      <alignment wrapText="1"/>
      <protection/>
    </xf>
    <xf numFmtId="0" fontId="14" fillId="33" borderId="11" xfId="15" applyFont="1" applyFill="1" applyBorder="1">
      <alignment/>
      <protection/>
    </xf>
    <xf numFmtId="1" fontId="0" fillId="33" borderId="0" xfId="62" applyNumberFormat="1" applyFont="1" applyFill="1" applyBorder="1" applyAlignment="1">
      <alignment horizontal="center" vertical="center"/>
    </xf>
    <xf numFmtId="0" fontId="13" fillId="33" borderId="12" xfId="15" applyFont="1" applyFill="1" applyBorder="1" applyAlignment="1">
      <alignment horizontal="left"/>
      <protection/>
    </xf>
    <xf numFmtId="166" fontId="13" fillId="33" borderId="13" xfId="15" applyNumberFormat="1" applyFont="1" applyFill="1" applyBorder="1" applyAlignment="1">
      <alignment horizontal="center"/>
      <protection/>
    </xf>
    <xf numFmtId="0" fontId="13" fillId="33" borderId="0" xfId="15" applyFont="1" applyFill="1" applyBorder="1" applyAlignment="1">
      <alignment horizontal="left"/>
      <protection/>
    </xf>
    <xf numFmtId="166" fontId="13" fillId="33" borderId="0" xfId="15" applyNumberFormat="1" applyFont="1" applyFill="1" applyBorder="1" applyAlignment="1">
      <alignment horizontal="center"/>
      <protection/>
    </xf>
    <xf numFmtId="168" fontId="13" fillId="33" borderId="11" xfId="15" applyNumberFormat="1" applyFont="1" applyFill="1" applyBorder="1">
      <alignment/>
      <protection/>
    </xf>
    <xf numFmtId="168" fontId="13" fillId="33" borderId="0" xfId="15" applyNumberFormat="1" applyFont="1" applyFill="1" applyBorder="1" applyAlignment="1">
      <alignment horizontal="right"/>
      <protection/>
    </xf>
    <xf numFmtId="165" fontId="6" fillId="33" borderId="0" xfId="15" applyNumberFormat="1" applyFont="1" applyFill="1" applyBorder="1" applyAlignment="1">
      <alignment horizontal="right"/>
      <protection/>
    </xf>
    <xf numFmtId="168" fontId="0" fillId="33" borderId="11" xfId="15" applyNumberFormat="1" applyFont="1" applyFill="1" applyBorder="1">
      <alignment/>
      <protection/>
    </xf>
    <xf numFmtId="168" fontId="0" fillId="33" borderId="0" xfId="15" applyNumberFormat="1" applyFont="1" applyFill="1" applyBorder="1" applyAlignment="1">
      <alignment horizontal="right"/>
      <protection/>
    </xf>
    <xf numFmtId="0" fontId="13" fillId="33" borderId="12" xfId="15" applyFont="1" applyFill="1" applyBorder="1" applyAlignment="1">
      <alignment horizontal="left" indent="3"/>
      <protection/>
    </xf>
    <xf numFmtId="0" fontId="13" fillId="33" borderId="13" xfId="15" applyFont="1" applyFill="1" applyBorder="1" applyAlignment="1">
      <alignment horizontal="left" indent="3"/>
      <protection/>
    </xf>
    <xf numFmtId="0" fontId="13" fillId="33" borderId="0" xfId="15" applyFont="1" applyFill="1" applyBorder="1" applyAlignment="1">
      <alignment horizontal="left" indent="3"/>
      <protection/>
    </xf>
    <xf numFmtId="0" fontId="17" fillId="0" borderId="0" xfId="15" applyFont="1">
      <alignment/>
      <protection/>
    </xf>
    <xf numFmtId="0" fontId="25" fillId="0" borderId="0" xfId="15" applyFont="1" applyAlignment="1">
      <alignment horizontal="right"/>
      <protection/>
    </xf>
    <xf numFmtId="0" fontId="13" fillId="33" borderId="12" xfId="15" applyFont="1" applyFill="1" applyBorder="1" applyAlignment="1">
      <alignment horizontal="left" indent="5"/>
      <protection/>
    </xf>
    <xf numFmtId="165" fontId="13" fillId="33" borderId="13" xfId="15" applyNumberFormat="1" applyFont="1" applyFill="1" applyBorder="1" applyAlignment="1">
      <alignment horizontal="right" vertical="center"/>
      <protection/>
    </xf>
    <xf numFmtId="0" fontId="13" fillId="33" borderId="0" xfId="15" applyFont="1" applyFill="1" applyBorder="1" applyAlignment="1">
      <alignment horizontal="left" indent="5"/>
      <protection/>
    </xf>
    <xf numFmtId="165" fontId="13" fillId="33" borderId="0" xfId="15" applyNumberFormat="1" applyFont="1" applyFill="1" applyBorder="1" applyAlignment="1">
      <alignment horizontal="right" vertical="center"/>
      <protection/>
    </xf>
    <xf numFmtId="0" fontId="23" fillId="0" borderId="0" xfId="15" applyFont="1" applyBorder="1">
      <alignment/>
      <protection/>
    </xf>
    <xf numFmtId="168" fontId="13" fillId="33" borderId="0" xfId="15" applyNumberFormat="1" applyFont="1" applyFill="1" applyBorder="1" applyAlignment="1">
      <alignment horizontal="center" vertical="center"/>
      <protection/>
    </xf>
    <xf numFmtId="165" fontId="13" fillId="33" borderId="13" xfId="15" applyNumberFormat="1" applyFont="1" applyFill="1" applyBorder="1" applyAlignment="1">
      <alignment horizontal="center"/>
      <protection/>
    </xf>
    <xf numFmtId="165" fontId="13" fillId="33" borderId="0" xfId="15" applyNumberFormat="1" applyFont="1" applyFill="1" applyBorder="1" applyAlignment="1">
      <alignment horizontal="center"/>
      <protection/>
    </xf>
    <xf numFmtId="0" fontId="6" fillId="0" borderId="0" xfId="15" applyFont="1" applyFill="1" applyBorder="1" applyAlignment="1">
      <alignment horizontal="left"/>
      <protection/>
    </xf>
    <xf numFmtId="0" fontId="14" fillId="0" borderId="0" xfId="15" applyFont="1">
      <alignment/>
      <protection/>
    </xf>
    <xf numFmtId="169" fontId="13" fillId="33" borderId="0" xfId="15" applyNumberFormat="1" applyFont="1" applyFill="1" applyBorder="1" applyAlignment="1">
      <alignment horizontal="center"/>
      <protection/>
    </xf>
    <xf numFmtId="0" fontId="6" fillId="33" borderId="11" xfId="15" applyFont="1" applyFill="1" applyBorder="1">
      <alignment/>
      <protection/>
    </xf>
    <xf numFmtId="170" fontId="26" fillId="33" borderId="13" xfId="15" applyNumberFormat="1" applyFont="1" applyFill="1" applyBorder="1" applyAlignment="1">
      <alignment horizontal="center"/>
      <protection/>
    </xf>
    <xf numFmtId="0" fontId="0" fillId="0" borderId="0" xfId="15" applyFont="1" applyAlignment="1">
      <alignment/>
      <protection/>
    </xf>
    <xf numFmtId="0" fontId="0" fillId="33" borderId="11" xfId="15" applyFont="1" applyFill="1" applyBorder="1">
      <alignment/>
      <protection/>
    </xf>
    <xf numFmtId="3" fontId="0" fillId="33" borderId="0" xfId="15" applyNumberFormat="1" applyFont="1" applyFill="1" applyBorder="1" applyAlignment="1">
      <alignment horizontal="center"/>
      <protection/>
    </xf>
    <xf numFmtId="170" fontId="26" fillId="33" borderId="0" xfId="15" applyNumberFormat="1" applyFont="1" applyFill="1" applyBorder="1" applyAlignment="1">
      <alignment horizontal="center"/>
      <protection/>
    </xf>
    <xf numFmtId="0" fontId="2" fillId="0" borderId="0" xfId="15" applyFont="1" applyFill="1" applyBorder="1">
      <alignment/>
      <protection/>
    </xf>
    <xf numFmtId="0" fontId="15" fillId="33" borderId="0" xfId="15" applyFont="1" applyFill="1" applyBorder="1" applyAlignment="1">
      <alignment horizontal="center"/>
      <protection/>
    </xf>
    <xf numFmtId="1" fontId="16" fillId="33" borderId="0" xfId="15" applyNumberFormat="1" applyFont="1" applyFill="1" applyBorder="1" applyAlignment="1">
      <alignment horizontal="center" vertical="center"/>
      <protection/>
    </xf>
    <xf numFmtId="0" fontId="13" fillId="33" borderId="12" xfId="15" applyFont="1" applyFill="1" applyBorder="1" applyAlignment="1">
      <alignment horizontal="left" wrapText="1"/>
      <protection/>
    </xf>
    <xf numFmtId="0" fontId="13" fillId="33" borderId="13" xfId="15" applyFont="1" applyFill="1" applyBorder="1" applyAlignment="1">
      <alignment horizontal="left" wrapText="1"/>
      <protection/>
    </xf>
    <xf numFmtId="1" fontId="13" fillId="33" borderId="13" xfId="15" applyNumberFormat="1" applyFont="1" applyFill="1" applyBorder="1" applyAlignment="1">
      <alignment horizontal="center" vertical="center"/>
      <protection/>
    </xf>
    <xf numFmtId="0" fontId="13" fillId="33" borderId="0" xfId="15" applyFont="1" applyFill="1" applyBorder="1" applyAlignment="1">
      <alignment horizontal="left" wrapText="1"/>
      <protection/>
    </xf>
    <xf numFmtId="1" fontId="13" fillId="33" borderId="0" xfId="15" applyNumberFormat="1" applyFont="1" applyFill="1" applyBorder="1" applyAlignment="1">
      <alignment horizontal="center" vertical="center"/>
      <protection/>
    </xf>
    <xf numFmtId="0" fontId="13" fillId="33" borderId="0" xfId="15" applyFont="1" applyFill="1" applyBorder="1" applyAlignment="1">
      <alignment horizontal="right"/>
      <protection/>
    </xf>
    <xf numFmtId="0" fontId="27" fillId="33" borderId="0" xfId="15" applyFont="1" applyFill="1" applyBorder="1" applyAlignment="1" quotePrefix="1">
      <alignment horizontal="center"/>
      <protection/>
    </xf>
    <xf numFmtId="0" fontId="13" fillId="33" borderId="12" xfId="15" applyFont="1" applyFill="1" applyBorder="1" applyAlignment="1">
      <alignment wrapText="1"/>
      <protection/>
    </xf>
    <xf numFmtId="0" fontId="13" fillId="33" borderId="13" xfId="15" applyFont="1" applyFill="1" applyBorder="1" applyAlignment="1">
      <alignment wrapText="1"/>
      <protection/>
    </xf>
    <xf numFmtId="0" fontId="13" fillId="33" borderId="0" xfId="15" applyFont="1" applyFill="1" applyBorder="1" applyAlignment="1">
      <alignment horizontal="left" wrapText="1" indent="1"/>
      <protection/>
    </xf>
    <xf numFmtId="0" fontId="6" fillId="0" borderId="0" xfId="15" applyFont="1" applyFill="1" applyAlignment="1">
      <alignment horizontal="left"/>
      <protection/>
    </xf>
    <xf numFmtId="0" fontId="13" fillId="33" borderId="11" xfId="59" applyFont="1" applyFill="1" applyBorder="1">
      <alignment/>
      <protection/>
    </xf>
    <xf numFmtId="0" fontId="13" fillId="33" borderId="0" xfId="59" applyFont="1" applyFill="1" applyBorder="1">
      <alignment/>
      <protection/>
    </xf>
    <xf numFmtId="0" fontId="14" fillId="33" borderId="0" xfId="59" applyFont="1" applyFill="1" applyBorder="1" applyAlignment="1">
      <alignment horizontal="center"/>
      <protection/>
    </xf>
    <xf numFmtId="0" fontId="0" fillId="33" borderId="11" xfId="59" applyFont="1" applyFill="1" applyBorder="1" applyAlignment="1">
      <alignment horizontal="left" indent="2"/>
      <protection/>
    </xf>
    <xf numFmtId="0" fontId="0" fillId="33" borderId="0" xfId="59" applyFont="1" applyFill="1" applyBorder="1" applyAlignment="1">
      <alignment horizontal="left" indent="2"/>
      <protection/>
    </xf>
    <xf numFmtId="170" fontId="0" fillId="33" borderId="0" xfId="59" applyNumberFormat="1" applyFont="1" applyFill="1" applyBorder="1" applyAlignment="1">
      <alignment horizontal="center"/>
      <protection/>
    </xf>
    <xf numFmtId="0" fontId="0" fillId="33" borderId="11" xfId="59" applyFont="1" applyFill="1" applyBorder="1" applyAlignment="1">
      <alignment horizontal="right"/>
      <protection/>
    </xf>
    <xf numFmtId="0" fontId="0" fillId="33" borderId="0" xfId="59" applyFont="1" applyFill="1" applyBorder="1">
      <alignment/>
      <protection/>
    </xf>
    <xf numFmtId="0" fontId="0" fillId="33" borderId="11" xfId="59" applyFont="1" applyFill="1" applyBorder="1" applyAlignment="1">
      <alignment horizontal="left" indent="3"/>
      <protection/>
    </xf>
    <xf numFmtId="0" fontId="0" fillId="33" borderId="0" xfId="59" applyFont="1" applyFill="1" applyBorder="1" applyAlignment="1">
      <alignment horizontal="left" indent="3"/>
      <protection/>
    </xf>
    <xf numFmtId="0" fontId="0" fillId="33" borderId="11" xfId="59" applyFont="1" applyFill="1" applyBorder="1" applyAlignment="1">
      <alignment horizontal="left" indent="5"/>
      <protection/>
    </xf>
    <xf numFmtId="0" fontId="0" fillId="33" borderId="0" xfId="59" applyFont="1" applyFill="1" applyBorder="1" applyAlignment="1">
      <alignment horizontal="left" indent="5"/>
      <protection/>
    </xf>
    <xf numFmtId="49" fontId="0" fillId="0" borderId="0" xfId="59" applyNumberFormat="1" applyFont="1" applyFill="1" applyBorder="1" applyAlignment="1">
      <alignment horizontal="center"/>
      <protection/>
    </xf>
    <xf numFmtId="0" fontId="13" fillId="33" borderId="12" xfId="59" applyFont="1" applyFill="1" applyBorder="1" applyAlignment="1">
      <alignment horizontal="left" indent="3"/>
      <protection/>
    </xf>
    <xf numFmtId="0" fontId="13" fillId="33" borderId="13" xfId="59" applyFont="1" applyFill="1" applyBorder="1" applyAlignment="1">
      <alignment horizontal="left" indent="3"/>
      <protection/>
    </xf>
    <xf numFmtId="167" fontId="13" fillId="33" borderId="13" xfId="59" applyNumberFormat="1" applyFont="1" applyFill="1" applyBorder="1" applyAlignment="1">
      <alignment horizontal="center"/>
      <protection/>
    </xf>
    <xf numFmtId="0" fontId="13" fillId="33" borderId="0" xfId="59" applyFont="1" applyFill="1" applyBorder="1" applyAlignment="1">
      <alignment horizontal="left" indent="3"/>
      <protection/>
    </xf>
    <xf numFmtId="167" fontId="13" fillId="33" borderId="0" xfId="59" applyNumberFormat="1" applyFont="1" applyFill="1" applyBorder="1" applyAlignment="1">
      <alignment horizontal="center"/>
      <protection/>
    </xf>
    <xf numFmtId="0" fontId="17" fillId="0" borderId="0" xfId="59" applyFont="1" applyBorder="1">
      <alignment/>
      <protection/>
    </xf>
    <xf numFmtId="0" fontId="13" fillId="0" borderId="0" xfId="59" applyFont="1">
      <alignment/>
      <protection/>
    </xf>
    <xf numFmtId="170" fontId="13" fillId="0" borderId="0" xfId="59" applyNumberFormat="1" applyFont="1">
      <alignment/>
      <protection/>
    </xf>
    <xf numFmtId="0" fontId="18" fillId="0" borderId="0" xfId="59" applyFont="1" applyAlignment="1">
      <alignment horizontal="right"/>
      <protection/>
    </xf>
    <xf numFmtId="0" fontId="18" fillId="0" borderId="0" xfId="59" applyFont="1" applyBorder="1" applyAlignment="1">
      <alignment horizontal="right"/>
      <protection/>
    </xf>
    <xf numFmtId="0" fontId="14" fillId="0" borderId="0" xfId="15" applyFont="1" applyBorder="1">
      <alignment/>
      <protection/>
    </xf>
    <xf numFmtId="0" fontId="21" fillId="33" borderId="11" xfId="59" applyFont="1" applyFill="1" applyBorder="1">
      <alignment/>
      <protection/>
    </xf>
    <xf numFmtId="0" fontId="21" fillId="33" borderId="0" xfId="59" applyFont="1" applyFill="1" applyBorder="1">
      <alignment/>
      <protection/>
    </xf>
    <xf numFmtId="0" fontId="15" fillId="33" borderId="0" xfId="59" applyFont="1" applyFill="1" applyBorder="1" applyAlignment="1">
      <alignment horizontal="center"/>
      <protection/>
    </xf>
    <xf numFmtId="1" fontId="0" fillId="33" borderId="0" xfId="15" applyNumberFormat="1" applyFont="1" applyFill="1" applyBorder="1" applyAlignment="1">
      <alignment horizontal="center" vertical="center"/>
      <protection/>
    </xf>
    <xf numFmtId="0" fontId="13" fillId="33" borderId="12" xfId="59" applyFont="1" applyFill="1" applyBorder="1" applyAlignment="1">
      <alignment horizontal="left" vertical="center"/>
      <protection/>
    </xf>
    <xf numFmtId="0" fontId="13" fillId="33" borderId="13" xfId="59" applyFont="1" applyFill="1" applyBorder="1" applyAlignment="1">
      <alignment horizontal="right" vertical="center"/>
      <protection/>
    </xf>
    <xf numFmtId="0" fontId="13" fillId="33" borderId="0" xfId="59" applyFont="1" applyFill="1" applyBorder="1" applyAlignment="1">
      <alignment horizontal="left" vertical="center"/>
      <protection/>
    </xf>
    <xf numFmtId="0" fontId="13" fillId="33" borderId="0" xfId="59" applyFont="1" applyFill="1" applyBorder="1" applyAlignment="1">
      <alignment horizontal="right" vertical="center"/>
      <protection/>
    </xf>
    <xf numFmtId="0" fontId="13" fillId="33" borderId="0" xfId="15" applyFont="1" applyFill="1">
      <alignment/>
      <protection/>
    </xf>
    <xf numFmtId="1" fontId="6" fillId="33" borderId="0" xfId="15" applyNumberFormat="1" applyFont="1" applyFill="1" applyBorder="1" applyAlignment="1">
      <alignment horizontal="center"/>
      <protection/>
    </xf>
    <xf numFmtId="49" fontId="0" fillId="33" borderId="0" xfId="15" applyNumberFormat="1" applyFont="1" applyFill="1" applyBorder="1" applyAlignment="1">
      <alignment horizontal="center"/>
      <protection/>
    </xf>
    <xf numFmtId="0" fontId="14" fillId="33" borderId="12" xfId="15" applyFont="1" applyFill="1" applyBorder="1" applyAlignment="1">
      <alignment horizontal="left" indent="1"/>
      <protection/>
    </xf>
    <xf numFmtId="0" fontId="14" fillId="33" borderId="13" xfId="15" applyFont="1" applyFill="1" applyBorder="1" applyAlignment="1">
      <alignment horizontal="left" indent="1"/>
      <protection/>
    </xf>
    <xf numFmtId="1" fontId="14" fillId="33" borderId="13" xfId="15" applyNumberFormat="1" applyFont="1" applyFill="1" applyBorder="1" applyAlignment="1">
      <alignment horizontal="right"/>
      <protection/>
    </xf>
    <xf numFmtId="0" fontId="14" fillId="33" borderId="0" xfId="15" applyFont="1" applyFill="1" applyBorder="1" applyAlignment="1">
      <alignment horizontal="left" indent="1"/>
      <protection/>
    </xf>
    <xf numFmtId="1" fontId="14" fillId="33" borderId="0" xfId="15" applyNumberFormat="1" applyFont="1" applyFill="1" applyBorder="1" applyAlignment="1">
      <alignment horizontal="right"/>
      <protection/>
    </xf>
    <xf numFmtId="171" fontId="13" fillId="0" borderId="0" xfId="15" applyNumberFormat="1" applyFont="1" applyBorder="1">
      <alignment/>
      <protection/>
    </xf>
    <xf numFmtId="0" fontId="15" fillId="33" borderId="0" xfId="15" applyFont="1" applyFill="1" applyBorder="1" applyAlignment="1">
      <alignment horizontal="center" vertical="center"/>
      <protection/>
    </xf>
    <xf numFmtId="1" fontId="13" fillId="33" borderId="13" xfId="15" applyNumberFormat="1" applyFont="1" applyFill="1" applyBorder="1" applyAlignment="1">
      <alignment horizontal="center"/>
      <protection/>
    </xf>
    <xf numFmtId="0" fontId="0" fillId="0" borderId="11" xfId="15" applyFont="1" applyFill="1" applyBorder="1" applyAlignment="1">
      <alignment vertical="center"/>
      <protection/>
    </xf>
    <xf numFmtId="0" fontId="6" fillId="0" borderId="13" xfId="15" applyFont="1" applyFill="1" applyBorder="1" applyAlignment="1">
      <alignment horizontal="left"/>
      <protection/>
    </xf>
    <xf numFmtId="1" fontId="0" fillId="0" borderId="0" xfId="15" applyNumberFormat="1" applyFont="1">
      <alignment/>
      <protection/>
    </xf>
    <xf numFmtId="1" fontId="16" fillId="0" borderId="0" xfId="15" applyNumberFormat="1" applyFont="1">
      <alignment/>
      <protection/>
    </xf>
    <xf numFmtId="0" fontId="17" fillId="0" borderId="0" xfId="15" applyFont="1" applyAlignment="1">
      <alignment/>
      <protection/>
    </xf>
    <xf numFmtId="0" fontId="17" fillId="33" borderId="0" xfId="15" applyFont="1" applyFill="1" applyBorder="1">
      <alignment/>
      <protection/>
    </xf>
    <xf numFmtId="0" fontId="5" fillId="0" borderId="14" xfId="15" applyFont="1" applyBorder="1" applyAlignment="1">
      <alignment horizontal="left" vertical="center"/>
      <protection/>
    </xf>
    <xf numFmtId="170" fontId="0" fillId="0" borderId="0" xfId="59" applyNumberFormat="1" applyFont="1" applyFill="1" applyBorder="1" applyAlignment="1">
      <alignment horizontal="center"/>
      <protection/>
    </xf>
    <xf numFmtId="0" fontId="2" fillId="0" borderId="0" xfId="15" applyFont="1" applyFill="1" applyAlignment="1">
      <alignment horizontal="right"/>
      <protection/>
    </xf>
    <xf numFmtId="1" fontId="0" fillId="0" borderId="0" xfId="62" applyNumberFormat="1" applyFont="1" applyFill="1" applyBorder="1" applyAlignment="1">
      <alignment horizontal="center" vertical="center"/>
    </xf>
    <xf numFmtId="0" fontId="14" fillId="0" borderId="0" xfId="59" applyFont="1" applyFill="1" applyBorder="1" applyAlignment="1">
      <alignment horizontal="center"/>
      <protection/>
    </xf>
    <xf numFmtId="0" fontId="6" fillId="33" borderId="11" xfId="59" applyFont="1" applyFill="1" applyBorder="1" applyAlignment="1">
      <alignment horizontal="left" indent="3"/>
      <protection/>
    </xf>
    <xf numFmtId="0" fontId="6" fillId="33" borderId="11" xfId="59" applyFont="1" applyFill="1" applyBorder="1" applyAlignment="1">
      <alignment horizontal="left" indent="2"/>
      <protection/>
    </xf>
    <xf numFmtId="170" fontId="6" fillId="33" borderId="0" xfId="59" applyNumberFormat="1" applyFont="1" applyFill="1" applyBorder="1" applyAlignment="1">
      <alignment horizontal="center"/>
      <protection/>
    </xf>
    <xf numFmtId="170" fontId="6" fillId="0" borderId="0" xfId="59" applyNumberFormat="1" applyFont="1" applyFill="1" applyBorder="1" applyAlignment="1">
      <alignment horizontal="center"/>
      <protection/>
    </xf>
    <xf numFmtId="0" fontId="0" fillId="0" borderId="15" xfId="15" applyFont="1" applyBorder="1">
      <alignment/>
      <protection/>
    </xf>
    <xf numFmtId="0" fontId="7" fillId="0" borderId="0" xfId="15" applyFont="1" applyBorder="1" applyAlignment="1" applyProtection="1">
      <alignment horizontal="left" vertical="center"/>
      <protection hidden="1"/>
    </xf>
    <xf numFmtId="0" fontId="7" fillId="0" borderId="0" xfId="54" applyFont="1" applyBorder="1" applyAlignment="1" applyProtection="1">
      <alignment horizontal="left" vertical="center"/>
      <protection hidden="1"/>
    </xf>
    <xf numFmtId="0" fontId="8" fillId="0" borderId="0" xfId="15" applyFont="1" applyBorder="1" applyAlignment="1" applyProtection="1">
      <alignment horizontal="left" vertical="center"/>
      <protection hidden="1"/>
    </xf>
    <xf numFmtId="0" fontId="8" fillId="0" borderId="0" xfId="54" applyBorder="1" applyAlignment="1" applyProtection="1">
      <alignment horizontal="left" vertical="center"/>
      <protection hidden="1"/>
    </xf>
    <xf numFmtId="0" fontId="0" fillId="0" borderId="0" xfId="48" applyAlignment="1" applyProtection="1">
      <alignment/>
      <protection/>
    </xf>
    <xf numFmtId="0" fontId="0" fillId="0" borderId="0" xfId="15" applyFont="1" applyProtection="1">
      <alignment/>
      <protection locked="0"/>
    </xf>
    <xf numFmtId="0" fontId="13" fillId="33" borderId="16" xfId="15" applyFont="1" applyFill="1" applyBorder="1" applyAlignment="1">
      <alignment horizontal="center"/>
      <protection/>
    </xf>
    <xf numFmtId="0" fontId="13" fillId="33" borderId="17" xfId="15" applyFont="1" applyFill="1" applyBorder="1" applyAlignment="1">
      <alignment horizontal="center"/>
      <protection/>
    </xf>
    <xf numFmtId="0" fontId="13" fillId="33" borderId="18" xfId="15" applyFont="1" applyFill="1" applyBorder="1" applyAlignment="1">
      <alignment horizontal="center"/>
      <protection/>
    </xf>
    <xf numFmtId="167" fontId="0" fillId="33" borderId="19" xfId="15" applyNumberFormat="1" applyFont="1" applyFill="1" applyBorder="1" applyAlignment="1">
      <alignment horizontal="center" vertical="center"/>
      <protection/>
    </xf>
    <xf numFmtId="167" fontId="13" fillId="33" borderId="18" xfId="15" applyNumberFormat="1" applyFont="1" applyFill="1" applyBorder="1" applyAlignment="1">
      <alignment horizontal="right"/>
      <protection/>
    </xf>
    <xf numFmtId="167" fontId="13" fillId="33" borderId="18" xfId="15" applyNumberFormat="1" applyFont="1" applyFill="1" applyBorder="1" applyAlignment="1">
      <alignment horizontal="center"/>
      <protection/>
    </xf>
    <xf numFmtId="1" fontId="0" fillId="0" borderId="19" xfId="62" applyNumberFormat="1" applyFont="1" applyFill="1" applyBorder="1" applyAlignment="1">
      <alignment horizontal="center" vertical="center"/>
    </xf>
    <xf numFmtId="166" fontId="13" fillId="33" borderId="18" xfId="15" applyNumberFormat="1" applyFont="1" applyFill="1" applyBorder="1" applyAlignment="1">
      <alignment horizontal="center"/>
      <protection/>
    </xf>
    <xf numFmtId="3" fontId="13" fillId="33" borderId="16" xfId="15" applyNumberFormat="1" applyFont="1" applyFill="1" applyBorder="1" applyAlignment="1">
      <alignment horizontal="center"/>
      <protection/>
    </xf>
    <xf numFmtId="166" fontId="0" fillId="33" borderId="18" xfId="15" applyNumberFormat="1" applyFont="1" applyFill="1" applyBorder="1" applyAlignment="1">
      <alignment horizontal="center"/>
      <protection/>
    </xf>
    <xf numFmtId="3" fontId="13" fillId="33" borderId="18" xfId="15" applyNumberFormat="1" applyFont="1" applyFill="1" applyBorder="1" applyAlignment="1">
      <alignment horizontal="center"/>
      <protection/>
    </xf>
    <xf numFmtId="168" fontId="13" fillId="33" borderId="16" xfId="15" applyNumberFormat="1" applyFont="1" applyFill="1" applyBorder="1" applyAlignment="1">
      <alignment horizontal="center" vertical="center"/>
      <protection/>
    </xf>
    <xf numFmtId="165" fontId="13" fillId="33" borderId="18" xfId="15" applyNumberFormat="1" applyFont="1" applyFill="1" applyBorder="1" applyAlignment="1">
      <alignment horizontal="center"/>
      <protection/>
    </xf>
    <xf numFmtId="0" fontId="15" fillId="33" borderId="16" xfId="15" applyFont="1" applyFill="1" applyBorder="1" applyAlignment="1">
      <alignment horizontal="center"/>
      <protection/>
    </xf>
    <xf numFmtId="1" fontId="16" fillId="33" borderId="19" xfId="15" applyNumberFormat="1" applyFont="1" applyFill="1" applyBorder="1" applyAlignment="1">
      <alignment horizontal="center" vertical="center"/>
      <protection/>
    </xf>
    <xf numFmtId="1" fontId="13" fillId="33" borderId="18" xfId="15" applyNumberFormat="1" applyFont="1" applyFill="1" applyBorder="1" applyAlignment="1">
      <alignment horizontal="center" vertical="center"/>
      <protection/>
    </xf>
    <xf numFmtId="0" fontId="14" fillId="33" borderId="16" xfId="59" applyFont="1" applyFill="1" applyBorder="1" applyAlignment="1">
      <alignment horizontal="center"/>
      <protection/>
    </xf>
    <xf numFmtId="0" fontId="14" fillId="33" borderId="17" xfId="59" applyFont="1" applyFill="1" applyBorder="1" applyAlignment="1">
      <alignment horizontal="center"/>
      <protection/>
    </xf>
    <xf numFmtId="0" fontId="14" fillId="33" borderId="19" xfId="59" applyFont="1" applyFill="1" applyBorder="1" applyAlignment="1">
      <alignment horizontal="center"/>
      <protection/>
    </xf>
    <xf numFmtId="170" fontId="0" fillId="0" borderId="19" xfId="59" applyNumberFormat="1" applyFont="1" applyFill="1" applyBorder="1" applyAlignment="1">
      <alignment horizontal="center"/>
      <protection/>
    </xf>
    <xf numFmtId="0" fontId="14" fillId="0" borderId="19" xfId="59" applyFont="1" applyFill="1" applyBorder="1" applyAlignment="1">
      <alignment horizontal="center"/>
      <protection/>
    </xf>
    <xf numFmtId="167" fontId="13" fillId="33" borderId="18" xfId="59" applyNumberFormat="1" applyFont="1" applyFill="1" applyBorder="1" applyAlignment="1">
      <alignment horizontal="center"/>
      <protection/>
    </xf>
    <xf numFmtId="167" fontId="13" fillId="33" borderId="20" xfId="59" applyNumberFormat="1" applyFont="1" applyFill="1" applyBorder="1" applyAlignment="1">
      <alignment horizontal="center"/>
      <protection/>
    </xf>
    <xf numFmtId="1" fontId="0" fillId="0" borderId="19" xfId="15" applyNumberFormat="1" applyFont="1" applyFill="1" applyBorder="1" applyAlignment="1">
      <alignment horizontal="center" vertical="center"/>
      <protection/>
    </xf>
    <xf numFmtId="0" fontId="15" fillId="33" borderId="16" xfId="59" applyFont="1" applyFill="1" applyBorder="1" applyAlignment="1">
      <alignment horizontal="center"/>
      <protection/>
    </xf>
    <xf numFmtId="0" fontId="15" fillId="33" borderId="21" xfId="59" applyFont="1" applyFill="1" applyBorder="1" applyAlignment="1">
      <alignment horizontal="center"/>
      <protection/>
    </xf>
    <xf numFmtId="1" fontId="13" fillId="33" borderId="22" xfId="15" applyNumberFormat="1" applyFont="1" applyFill="1" applyBorder="1" applyAlignment="1">
      <alignment horizontal="center" vertical="center"/>
      <protection/>
    </xf>
    <xf numFmtId="170" fontId="0" fillId="0" borderId="0" xfId="15" applyNumberFormat="1" applyFont="1">
      <alignment/>
      <protection/>
    </xf>
    <xf numFmtId="3" fontId="30" fillId="0" borderId="0" xfId="15" applyNumberFormat="1" applyFont="1" applyFill="1" applyBorder="1" applyAlignment="1">
      <alignment horizontal="right" vertical="center"/>
      <protection/>
    </xf>
    <xf numFmtId="170" fontId="0" fillId="0" borderId="0" xfId="15" applyNumberFormat="1" applyFont="1" applyBorder="1">
      <alignment/>
      <protection/>
    </xf>
    <xf numFmtId="3" fontId="31" fillId="0" borderId="0" xfId="15" applyNumberFormat="1" applyFont="1" applyFill="1" applyBorder="1" applyAlignment="1">
      <alignment horizontal="right" vertical="center"/>
      <protection/>
    </xf>
    <xf numFmtId="170" fontId="0" fillId="0" borderId="0" xfId="15" applyNumberFormat="1" applyFont="1" applyFill="1" applyBorder="1">
      <alignment/>
      <protection/>
    </xf>
    <xf numFmtId="3" fontId="30" fillId="0" borderId="0" xfId="15" applyNumberFormat="1" applyFont="1" applyBorder="1">
      <alignment/>
      <protection/>
    </xf>
    <xf numFmtId="3" fontId="13" fillId="33" borderId="0" xfId="15" applyNumberFormat="1" applyFont="1" applyFill="1" applyBorder="1" applyAlignment="1">
      <alignment horizontal="left"/>
      <protection/>
    </xf>
    <xf numFmtId="3" fontId="13" fillId="0" borderId="13" xfId="15" applyNumberFormat="1" applyFont="1" applyFill="1" applyBorder="1">
      <alignment/>
      <protection/>
    </xf>
    <xf numFmtId="1" fontId="31" fillId="0" borderId="0" xfId="15" applyNumberFormat="1" applyFont="1" applyFill="1" applyBorder="1" applyAlignment="1">
      <alignment horizontal="center" vertical="center"/>
      <protection/>
    </xf>
    <xf numFmtId="0" fontId="16" fillId="0" borderId="0" xfId="15" applyFont="1" applyBorder="1">
      <alignment/>
      <protection/>
    </xf>
    <xf numFmtId="170" fontId="16" fillId="0" borderId="0" xfId="15" applyNumberFormat="1" applyFont="1" applyBorder="1">
      <alignment/>
      <protection/>
    </xf>
    <xf numFmtId="0" fontId="13" fillId="0" borderId="0" xfId="15" applyFont="1" applyFill="1" applyBorder="1" applyAlignment="1">
      <alignment horizontal="left" indent="3"/>
      <protection/>
    </xf>
    <xf numFmtId="165" fontId="13" fillId="0" borderId="0" xfId="15" applyNumberFormat="1" applyFont="1" applyFill="1" applyBorder="1" applyAlignment="1">
      <alignment horizontal="left" vertical="center" indent="3"/>
      <protection/>
    </xf>
    <xf numFmtId="3" fontId="13" fillId="0" borderId="0" xfId="15" applyNumberFormat="1" applyFont="1" applyFill="1" applyBorder="1" applyAlignment="1">
      <alignment horizontal="center"/>
      <protection/>
    </xf>
    <xf numFmtId="3" fontId="13" fillId="0" borderId="0" xfId="15" applyNumberFormat="1" applyFont="1" applyFill="1" applyBorder="1" applyAlignment="1">
      <alignment horizontal="left"/>
      <protection/>
    </xf>
    <xf numFmtId="165" fontId="13" fillId="0" borderId="0" xfId="15" applyNumberFormat="1" applyFont="1" applyFill="1" applyBorder="1" applyAlignment="1">
      <alignment horizontal="right" vertical="center"/>
      <protection/>
    </xf>
    <xf numFmtId="167" fontId="13" fillId="0" borderId="0" xfId="15" applyNumberFormat="1" applyFont="1" applyFill="1" applyBorder="1" applyAlignment="1">
      <alignment horizontal="right"/>
      <protection/>
    </xf>
    <xf numFmtId="165" fontId="13" fillId="0" borderId="0" xfId="15" applyNumberFormat="1" applyFont="1" applyFill="1" applyBorder="1" applyAlignment="1">
      <alignment horizontal="center"/>
      <protection/>
    </xf>
    <xf numFmtId="0" fontId="13" fillId="33" borderId="21" xfId="15" applyFont="1" applyFill="1" applyBorder="1" applyAlignment="1">
      <alignment horizontal="center"/>
      <protection/>
    </xf>
    <xf numFmtId="0" fontId="6" fillId="33" borderId="23" xfId="15" applyFont="1" applyFill="1" applyBorder="1" applyAlignment="1">
      <alignment horizontal="center"/>
      <protection/>
    </xf>
    <xf numFmtId="0" fontId="13" fillId="33" borderId="22" xfId="15" applyFont="1" applyFill="1" applyBorder="1" applyAlignment="1">
      <alignment horizontal="center"/>
      <protection/>
    </xf>
    <xf numFmtId="0" fontId="13" fillId="33" borderId="24" xfId="15" applyFont="1" applyFill="1" applyBorder="1" applyAlignment="1">
      <alignment horizontal="center"/>
      <protection/>
    </xf>
    <xf numFmtId="0" fontId="13" fillId="33" borderId="25" xfId="15" applyFont="1" applyFill="1" applyBorder="1" applyAlignment="1">
      <alignment horizontal="center"/>
      <protection/>
    </xf>
    <xf numFmtId="165" fontId="13" fillId="33" borderId="26" xfId="15" applyNumberFormat="1" applyFont="1" applyFill="1" applyBorder="1" applyAlignment="1">
      <alignment horizontal="center" vertical="center"/>
      <protection/>
    </xf>
    <xf numFmtId="0" fontId="15" fillId="33" borderId="16" xfId="15" applyFont="1" applyFill="1" applyBorder="1" applyAlignment="1">
      <alignment horizontal="center" vertical="center"/>
      <protection/>
    </xf>
    <xf numFmtId="1" fontId="6" fillId="33" borderId="19" xfId="15" applyNumberFormat="1" applyFont="1" applyFill="1" applyBorder="1" applyAlignment="1">
      <alignment horizontal="center"/>
      <protection/>
    </xf>
    <xf numFmtId="1" fontId="0" fillId="33" borderId="19" xfId="15" applyNumberFormat="1" applyFont="1" applyFill="1" applyBorder="1" applyAlignment="1">
      <alignment horizontal="center"/>
      <protection/>
    </xf>
    <xf numFmtId="1" fontId="13" fillId="33" borderId="18" xfId="15" applyNumberFormat="1" applyFont="1" applyFill="1" applyBorder="1" applyAlignment="1">
      <alignment horizontal="center"/>
      <protection/>
    </xf>
    <xf numFmtId="1" fontId="14" fillId="33" borderId="18" xfId="15" applyNumberFormat="1" applyFont="1" applyFill="1" applyBorder="1" applyAlignment="1">
      <alignment horizontal="right"/>
      <protection/>
    </xf>
    <xf numFmtId="0" fontId="15" fillId="33" borderId="24" xfId="59" applyFont="1" applyFill="1" applyBorder="1" applyAlignment="1">
      <alignment horizontal="center"/>
      <protection/>
    </xf>
    <xf numFmtId="0" fontId="15" fillId="33" borderId="27" xfId="59" applyFont="1" applyFill="1" applyBorder="1" applyAlignment="1">
      <alignment horizontal="center"/>
      <protection/>
    </xf>
    <xf numFmtId="0" fontId="15" fillId="33" borderId="25" xfId="59" applyFont="1" applyFill="1" applyBorder="1" applyAlignment="1">
      <alignment horizontal="center"/>
      <protection/>
    </xf>
    <xf numFmtId="1" fontId="13" fillId="33" borderId="26" xfId="15" applyNumberFormat="1" applyFont="1" applyFill="1" applyBorder="1" applyAlignment="1">
      <alignment horizontal="center" vertical="center"/>
      <protection/>
    </xf>
    <xf numFmtId="1" fontId="13" fillId="33" borderId="28" xfId="15" applyNumberFormat="1" applyFont="1" applyFill="1" applyBorder="1" applyAlignment="1">
      <alignment horizontal="center" vertical="center"/>
      <protection/>
    </xf>
    <xf numFmtId="0" fontId="15" fillId="33" borderId="27" xfId="15" applyFont="1" applyFill="1" applyBorder="1" applyAlignment="1">
      <alignment horizontal="center" vertical="center"/>
      <protection/>
    </xf>
    <xf numFmtId="172" fontId="0" fillId="33" borderId="13" xfId="15" applyNumberFormat="1" applyFont="1" applyFill="1" applyBorder="1" applyAlignment="1">
      <alignment horizontal="center"/>
      <protection/>
    </xf>
    <xf numFmtId="0" fontId="15" fillId="34" borderId="29" xfId="15" applyFont="1" applyFill="1" applyBorder="1" applyAlignment="1">
      <alignment horizontal="center"/>
      <protection/>
    </xf>
    <xf numFmtId="0" fontId="15" fillId="34" borderId="30" xfId="15" applyFont="1" applyFill="1" applyBorder="1" applyAlignment="1">
      <alignment horizontal="center"/>
      <protection/>
    </xf>
    <xf numFmtId="0" fontId="15" fillId="34" borderId="29" xfId="15" applyFont="1" applyFill="1" applyBorder="1" applyAlignment="1">
      <alignment horizontal="center" vertical="center"/>
      <protection/>
    </xf>
    <xf numFmtId="0" fontId="15" fillId="34" borderId="29" xfId="15" applyFont="1" applyFill="1" applyBorder="1" applyAlignment="1" quotePrefix="1">
      <alignment horizontal="center"/>
      <protection/>
    </xf>
    <xf numFmtId="0" fontId="15" fillId="34" borderId="29" xfId="59" applyNumberFormat="1" applyFont="1" applyFill="1" applyBorder="1" applyAlignment="1" quotePrefix="1">
      <alignment horizontal="center"/>
      <protection/>
    </xf>
    <xf numFmtId="0" fontId="15" fillId="34" borderId="29" xfId="59" applyFont="1" applyFill="1" applyBorder="1" applyAlignment="1">
      <alignment horizontal="center"/>
      <protection/>
    </xf>
    <xf numFmtId="0" fontId="13" fillId="35" borderId="31" xfId="15" applyFont="1" applyFill="1" applyBorder="1">
      <alignment/>
      <protection/>
    </xf>
    <xf numFmtId="0" fontId="14" fillId="35" borderId="32" xfId="15" applyFont="1" applyFill="1" applyBorder="1" applyAlignment="1">
      <alignment horizontal="right"/>
      <protection/>
    </xf>
    <xf numFmtId="0" fontId="6" fillId="35" borderId="11" xfId="15" applyFont="1" applyFill="1" applyBorder="1" applyAlignment="1">
      <alignment horizontal="left" indent="1"/>
      <protection/>
    </xf>
    <xf numFmtId="0" fontId="6" fillId="35" borderId="0" xfId="15" applyFont="1" applyFill="1" applyBorder="1" applyAlignment="1">
      <alignment horizontal="left" indent="1"/>
      <protection/>
    </xf>
    <xf numFmtId="165" fontId="6" fillId="35" borderId="0" xfId="15" applyNumberFormat="1" applyFont="1" applyFill="1" applyBorder="1" applyAlignment="1">
      <alignment horizontal="left" indent="1"/>
      <protection/>
    </xf>
    <xf numFmtId="0" fontId="15" fillId="35" borderId="31" xfId="15" applyFont="1" applyFill="1" applyBorder="1">
      <alignment/>
      <protection/>
    </xf>
    <xf numFmtId="0" fontId="21" fillId="35" borderId="32" xfId="15" applyFont="1" applyFill="1" applyBorder="1">
      <alignment/>
      <protection/>
    </xf>
    <xf numFmtId="0" fontId="15" fillId="35" borderId="32" xfId="15" applyFont="1" applyFill="1" applyBorder="1" applyAlignment="1">
      <alignment horizontal="right"/>
      <protection/>
    </xf>
    <xf numFmtId="0" fontId="21" fillId="35" borderId="31" xfId="15" applyFont="1" applyFill="1" applyBorder="1">
      <alignment/>
      <protection/>
    </xf>
    <xf numFmtId="0" fontId="21" fillId="35" borderId="31" xfId="15" applyFont="1" applyFill="1" applyBorder="1" applyAlignment="1">
      <alignment horizontal="center"/>
      <protection/>
    </xf>
    <xf numFmtId="0" fontId="14" fillId="35" borderId="31" xfId="15" applyFont="1" applyFill="1" applyBorder="1">
      <alignment/>
      <protection/>
    </xf>
    <xf numFmtId="0" fontId="13" fillId="35" borderId="32" xfId="15" applyFont="1" applyFill="1" applyBorder="1">
      <alignment/>
      <protection/>
    </xf>
    <xf numFmtId="0" fontId="6" fillId="35" borderId="11" xfId="15" applyFont="1" applyFill="1" applyBorder="1" applyAlignment="1">
      <alignment horizontal="left" vertical="center" indent="1"/>
      <protection/>
    </xf>
    <xf numFmtId="0" fontId="6" fillId="35" borderId="0" xfId="15" applyFont="1" applyFill="1" applyBorder="1">
      <alignment/>
      <protection/>
    </xf>
    <xf numFmtId="0" fontId="21" fillId="35" borderId="31" xfId="59" applyFont="1" applyFill="1" applyBorder="1">
      <alignment/>
      <protection/>
    </xf>
    <xf numFmtId="0" fontId="21" fillId="35" borderId="32" xfId="59" applyFont="1" applyFill="1" applyBorder="1">
      <alignment/>
      <protection/>
    </xf>
    <xf numFmtId="0" fontId="0" fillId="0" borderId="33" xfId="15" applyFont="1" applyBorder="1">
      <alignment/>
      <protection/>
    </xf>
    <xf numFmtId="0" fontId="32" fillId="0" borderId="33" xfId="15" applyFont="1" applyBorder="1" applyAlignment="1">
      <alignment vertical="center"/>
      <protection/>
    </xf>
    <xf numFmtId="0" fontId="13" fillId="33" borderId="13" xfId="15" applyFont="1" applyFill="1" applyBorder="1" applyAlignment="1">
      <alignment horizontal="left" wrapText="1" indent="3"/>
      <protection/>
    </xf>
    <xf numFmtId="0" fontId="13" fillId="33" borderId="28" xfId="15" applyFont="1" applyFill="1" applyBorder="1" applyAlignment="1">
      <alignment horizontal="center"/>
      <protection/>
    </xf>
    <xf numFmtId="170" fontId="6" fillId="0" borderId="0" xfId="15" applyNumberFormat="1" applyFont="1" applyFill="1" applyBorder="1" applyAlignment="1">
      <alignment horizontal="center"/>
      <protection/>
    </xf>
    <xf numFmtId="0" fontId="13" fillId="33" borderId="34" xfId="15" applyFont="1" applyFill="1" applyBorder="1">
      <alignment/>
      <protection/>
    </xf>
    <xf numFmtId="0" fontId="13" fillId="33" borderId="27" xfId="15" applyFont="1" applyFill="1" applyBorder="1">
      <alignment/>
      <protection/>
    </xf>
    <xf numFmtId="0" fontId="14" fillId="33" borderId="27" xfId="15" applyFont="1" applyFill="1" applyBorder="1">
      <alignment/>
      <protection/>
    </xf>
    <xf numFmtId="0" fontId="14" fillId="33" borderId="27" xfId="15" applyFont="1" applyFill="1" applyBorder="1" applyAlignment="1">
      <alignment horizontal="center"/>
      <protection/>
    </xf>
    <xf numFmtId="3" fontId="6" fillId="33" borderId="12" xfId="15" applyNumberFormat="1" applyFont="1" applyFill="1" applyBorder="1" applyAlignment="1">
      <alignment horizontal="left" indent="1"/>
      <protection/>
    </xf>
    <xf numFmtId="0" fontId="30" fillId="0" borderId="12" xfId="15" applyFont="1" applyFill="1" applyBorder="1" applyAlignment="1">
      <alignment vertical="center"/>
      <protection/>
    </xf>
    <xf numFmtId="170" fontId="33" fillId="33" borderId="28" xfId="15" applyNumberFormat="1" applyFont="1" applyFill="1" applyBorder="1" applyAlignment="1">
      <alignment horizontal="center"/>
      <protection/>
    </xf>
    <xf numFmtId="166" fontId="34" fillId="0" borderId="0" xfId="58" applyNumberFormat="1" applyFont="1" applyFill="1">
      <alignment/>
      <protection/>
    </xf>
    <xf numFmtId="0" fontId="0" fillId="33" borderId="13" xfId="15" applyFont="1" applyFill="1" applyBorder="1" applyAlignment="1">
      <alignment horizontal="left" indent="2"/>
      <protection/>
    </xf>
    <xf numFmtId="0" fontId="15" fillId="35" borderId="35" xfId="15" applyFont="1" applyFill="1" applyBorder="1">
      <alignment/>
      <protection/>
    </xf>
    <xf numFmtId="0" fontId="21" fillId="35" borderId="36" xfId="15" applyFont="1" applyFill="1" applyBorder="1">
      <alignment/>
      <protection/>
    </xf>
    <xf numFmtId="3" fontId="13" fillId="33" borderId="11" xfId="15" applyNumberFormat="1" applyFont="1" applyFill="1" applyBorder="1" applyAlignment="1">
      <alignment horizontal="left" indent="3"/>
      <protection/>
    </xf>
    <xf numFmtId="3" fontId="14" fillId="0" borderId="37" xfId="15" applyNumberFormat="1" applyFont="1" applyFill="1" applyBorder="1" applyAlignment="1">
      <alignment horizontal="left" indent="1"/>
      <protection/>
    </xf>
    <xf numFmtId="3" fontId="14" fillId="33" borderId="27" xfId="15" applyNumberFormat="1" applyFont="1" applyFill="1" applyBorder="1" applyAlignment="1">
      <alignment horizontal="right"/>
      <protection/>
    </xf>
    <xf numFmtId="0" fontId="6" fillId="33" borderId="38" xfId="15" applyFont="1" applyFill="1" applyBorder="1" applyAlignment="1">
      <alignment horizontal="left" indent="1"/>
      <protection/>
    </xf>
    <xf numFmtId="0" fontId="6" fillId="0" borderId="38" xfId="15" applyFont="1" applyFill="1" applyBorder="1" applyAlignment="1">
      <alignment horizontal="left" indent="1"/>
      <protection/>
    </xf>
    <xf numFmtId="0" fontId="0" fillId="33" borderId="38" xfId="15" applyFont="1" applyFill="1" applyBorder="1" applyAlignment="1">
      <alignment horizontal="left" indent="1"/>
      <protection/>
    </xf>
    <xf numFmtId="3" fontId="0" fillId="33" borderId="38" xfId="15" applyNumberFormat="1" applyFont="1" applyFill="1" applyBorder="1" applyAlignment="1">
      <alignment horizontal="left" indent="2"/>
      <protection/>
    </xf>
    <xf numFmtId="0" fontId="0" fillId="0" borderId="38" xfId="15" applyFont="1" applyFill="1" applyBorder="1" applyAlignment="1">
      <alignment horizontal="left" indent="2"/>
      <protection/>
    </xf>
    <xf numFmtId="0" fontId="0" fillId="33" borderId="38" xfId="15" applyFont="1" applyFill="1" applyBorder="1" applyAlignment="1">
      <alignment horizontal="left" indent="2"/>
      <protection/>
    </xf>
    <xf numFmtId="3" fontId="6" fillId="33" borderId="38" xfId="15" applyNumberFormat="1" applyFont="1" applyFill="1" applyBorder="1" applyAlignment="1">
      <alignment horizontal="left" indent="1"/>
      <protection/>
    </xf>
    <xf numFmtId="3" fontId="13" fillId="33" borderId="39" xfId="15" applyNumberFormat="1" applyFont="1" applyFill="1" applyBorder="1" applyAlignment="1">
      <alignment horizontal="left" indent="3"/>
      <protection/>
    </xf>
    <xf numFmtId="3" fontId="13" fillId="33" borderId="40" xfId="15" applyNumberFormat="1" applyFont="1" applyFill="1" applyBorder="1" applyAlignment="1">
      <alignment horizontal="left" indent="3"/>
      <protection/>
    </xf>
    <xf numFmtId="0" fontId="2" fillId="0" borderId="0" xfId="15" applyFont="1" applyAlignment="1">
      <alignment horizontal="left"/>
      <protection/>
    </xf>
    <xf numFmtId="0" fontId="6" fillId="0" borderId="0" xfId="0" applyFont="1" applyAlignment="1">
      <alignment/>
    </xf>
    <xf numFmtId="0" fontId="35" fillId="0" borderId="0" xfId="0" applyFont="1" applyAlignment="1">
      <alignment/>
    </xf>
    <xf numFmtId="0" fontId="35" fillId="0" borderId="0" xfId="0" applyFont="1" applyAlignment="1">
      <alignment wrapText="1"/>
    </xf>
    <xf numFmtId="0" fontId="35" fillId="36" borderId="41" xfId="0" applyFont="1" applyFill="1" applyBorder="1" applyAlignment="1">
      <alignment/>
    </xf>
    <xf numFmtId="0" fontId="2" fillId="0" borderId="0" xfId="15" applyFont="1" applyBorder="1">
      <alignment/>
      <protection/>
    </xf>
    <xf numFmtId="3" fontId="13" fillId="33" borderId="25" xfId="15" applyNumberFormat="1" applyFont="1" applyFill="1" applyBorder="1" applyAlignment="1">
      <alignment horizontal="center"/>
      <protection/>
    </xf>
    <xf numFmtId="166" fontId="0" fillId="33" borderId="28" xfId="15" applyNumberFormat="1" applyFont="1" applyFill="1" applyBorder="1" applyAlignment="1">
      <alignment horizontal="center"/>
      <protection/>
    </xf>
    <xf numFmtId="168" fontId="13" fillId="33" borderId="25" xfId="15" applyNumberFormat="1" applyFont="1" applyFill="1" applyBorder="1" applyAlignment="1">
      <alignment horizontal="center" vertical="center"/>
      <protection/>
    </xf>
    <xf numFmtId="165" fontId="13" fillId="33" borderId="28" xfId="15" applyNumberFormat="1" applyFont="1" applyFill="1" applyBorder="1" applyAlignment="1">
      <alignment horizontal="center"/>
      <protection/>
    </xf>
    <xf numFmtId="0" fontId="15" fillId="33" borderId="25" xfId="15" applyFont="1" applyFill="1" applyBorder="1" applyAlignment="1">
      <alignment horizontal="center"/>
      <protection/>
    </xf>
    <xf numFmtId="3" fontId="0" fillId="0" borderId="0" xfId="0" applyNumberFormat="1" applyAlignment="1">
      <alignment/>
    </xf>
    <xf numFmtId="0" fontId="2" fillId="0" borderId="0" xfId="15" applyFont="1" applyFill="1" applyBorder="1" applyAlignment="1">
      <alignment horizontal="left"/>
      <protection/>
    </xf>
    <xf numFmtId="0" fontId="2" fillId="0" borderId="0" xfId="15" applyFont="1" applyFill="1">
      <alignment/>
      <protection/>
    </xf>
    <xf numFmtId="0" fontId="0" fillId="33" borderId="12" xfId="15" applyFont="1" applyFill="1" applyBorder="1" applyAlignment="1">
      <alignment horizontal="left" indent="2"/>
      <protection/>
    </xf>
    <xf numFmtId="0" fontId="0" fillId="33" borderId="11" xfId="15" applyFont="1" applyFill="1" applyBorder="1" applyAlignment="1">
      <alignment horizontal="left" indent="3"/>
      <protection/>
    </xf>
    <xf numFmtId="0" fontId="0" fillId="33" borderId="11" xfId="15" applyFont="1" applyFill="1" applyBorder="1" applyAlignment="1">
      <alignment horizontal="left" indent="2"/>
      <protection/>
    </xf>
    <xf numFmtId="0" fontId="0" fillId="0" borderId="0" xfId="0" applyBorder="1" applyAlignment="1">
      <alignment/>
    </xf>
    <xf numFmtId="3" fontId="0" fillId="0" borderId="0" xfId="0" applyNumberFormat="1" applyBorder="1" applyAlignment="1">
      <alignment/>
    </xf>
    <xf numFmtId="3" fontId="30" fillId="0" borderId="0" xfId="0" applyNumberFormat="1" applyFont="1" applyFill="1" applyBorder="1" applyAlignment="1">
      <alignment horizontal="right" vertical="center"/>
    </xf>
    <xf numFmtId="3" fontId="31" fillId="0" borderId="0" xfId="0" applyNumberFormat="1" applyFont="1" applyFill="1" applyBorder="1" applyAlignment="1">
      <alignment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3" fontId="36" fillId="0" borderId="0" xfId="0" applyNumberFormat="1" applyFont="1" applyBorder="1" applyAlignment="1">
      <alignment/>
    </xf>
    <xf numFmtId="164" fontId="37" fillId="0" borderId="0" xfId="0" applyNumberFormat="1" applyFont="1" applyBorder="1" applyAlignment="1">
      <alignment/>
    </xf>
    <xf numFmtId="3" fontId="0" fillId="0" borderId="0" xfId="15" applyNumberFormat="1" applyFont="1">
      <alignment/>
      <protection/>
    </xf>
    <xf numFmtId="3" fontId="37" fillId="0" borderId="0" xfId="0" applyNumberFormat="1" applyFont="1" applyBorder="1" applyAlignment="1">
      <alignment/>
    </xf>
    <xf numFmtId="0" fontId="0" fillId="0" borderId="11" xfId="15" applyFont="1" applyFill="1" applyBorder="1" applyAlignment="1">
      <alignment vertical="center"/>
      <protection/>
    </xf>
    <xf numFmtId="0" fontId="0" fillId="0" borderId="0" xfId="15" applyNumberFormat="1" applyFont="1">
      <alignment/>
      <protection/>
    </xf>
    <xf numFmtId="166" fontId="34" fillId="0" borderId="0" xfId="58" applyNumberFormat="1" applyFont="1" applyFill="1" applyBorder="1">
      <alignment/>
      <protection/>
    </xf>
    <xf numFmtId="165" fontId="13" fillId="33" borderId="20" xfId="15" applyNumberFormat="1" applyFont="1" applyFill="1" applyBorder="1" applyAlignment="1">
      <alignment horizontal="center" vertical="center"/>
      <protection/>
    </xf>
    <xf numFmtId="0" fontId="0" fillId="0" borderId="21" xfId="15" applyFont="1" applyBorder="1">
      <alignment/>
      <protection/>
    </xf>
    <xf numFmtId="0" fontId="0" fillId="0" borderId="42" xfId="15" applyFont="1" applyBorder="1">
      <alignment/>
      <protection/>
    </xf>
    <xf numFmtId="3" fontId="13" fillId="33" borderId="27" xfId="15" applyNumberFormat="1" applyFont="1" applyFill="1" applyBorder="1" applyAlignment="1">
      <alignment horizontal="center"/>
      <protection/>
    </xf>
    <xf numFmtId="166" fontId="0" fillId="33" borderId="13" xfId="15" applyNumberFormat="1" applyFont="1" applyFill="1" applyBorder="1" applyAlignment="1">
      <alignment horizontal="center"/>
      <protection/>
    </xf>
    <xf numFmtId="168" fontId="13" fillId="33" borderId="27" xfId="15" applyNumberFormat="1" applyFont="1" applyFill="1" applyBorder="1" applyAlignment="1">
      <alignment horizontal="center" vertical="center"/>
      <protection/>
    </xf>
    <xf numFmtId="0" fontId="15" fillId="33" borderId="27" xfId="15" applyFont="1" applyFill="1" applyBorder="1" applyAlignment="1">
      <alignment horizontal="center"/>
      <protection/>
    </xf>
    <xf numFmtId="0" fontId="0" fillId="0" borderId="0" xfId="15" applyFont="1" applyBorder="1">
      <alignment/>
      <protection/>
    </xf>
    <xf numFmtId="0" fontId="0" fillId="0" borderId="0" xfId="15" applyFont="1">
      <alignment/>
      <protection/>
    </xf>
    <xf numFmtId="0" fontId="0" fillId="0" borderId="0" xfId="15" applyFont="1" applyFill="1" applyBorder="1">
      <alignment/>
      <protection/>
    </xf>
    <xf numFmtId="0" fontId="0" fillId="33" borderId="11" xfId="15" applyFont="1" applyFill="1" applyBorder="1" applyAlignment="1">
      <alignment horizontal="left" indent="1"/>
      <protection/>
    </xf>
    <xf numFmtId="0" fontId="0" fillId="33" borderId="0" xfId="15" applyFont="1" applyFill="1" applyBorder="1" applyAlignment="1">
      <alignment horizontal="left" indent="1"/>
      <protection/>
    </xf>
    <xf numFmtId="0" fontId="0" fillId="33" borderId="0" xfId="15" applyFont="1" applyFill="1" applyBorder="1" applyAlignment="1">
      <alignment horizontal="center"/>
      <protection/>
    </xf>
    <xf numFmtId="0" fontId="0" fillId="33" borderId="23" xfId="15" applyFont="1" applyFill="1" applyBorder="1" applyAlignment="1">
      <alignment horizontal="center"/>
      <protection/>
    </xf>
    <xf numFmtId="0" fontId="0" fillId="33" borderId="0" xfId="15" applyFont="1" applyFill="1" applyBorder="1" applyAlignment="1">
      <alignment horizontal="left" indent="3"/>
      <protection/>
    </xf>
    <xf numFmtId="0" fontId="0" fillId="0" borderId="23" xfId="15" applyFont="1" applyFill="1" applyBorder="1" applyAlignment="1">
      <alignment horizontal="center"/>
      <protection/>
    </xf>
    <xf numFmtId="0" fontId="2" fillId="0" borderId="0" xfId="15" applyFont="1" applyBorder="1" applyAlignment="1">
      <alignment horizontal="left"/>
      <protection/>
    </xf>
    <xf numFmtId="0" fontId="0" fillId="0" borderId="0" xfId="15" applyFont="1" applyFill="1">
      <alignment/>
      <protection/>
    </xf>
    <xf numFmtId="165" fontId="0" fillId="33" borderId="0" xfId="15" applyNumberFormat="1" applyFont="1" applyFill="1" applyBorder="1" applyAlignment="1">
      <alignment horizontal="left" indent="1"/>
      <protection/>
    </xf>
    <xf numFmtId="0" fontId="0" fillId="33" borderId="0" xfId="15" applyFont="1" applyFill="1" applyBorder="1" applyAlignment="1">
      <alignment horizontal="left" indent="2"/>
      <protection/>
    </xf>
    <xf numFmtId="165" fontId="0" fillId="33" borderId="0" xfId="15" applyNumberFormat="1" applyFont="1" applyFill="1" applyBorder="1" applyAlignment="1">
      <alignment horizontal="left" indent="2"/>
      <protection/>
    </xf>
    <xf numFmtId="165" fontId="0" fillId="33" borderId="0" xfId="15" applyNumberFormat="1" applyFont="1" applyFill="1" applyBorder="1" applyAlignment="1">
      <alignment horizontal="left" indent="3"/>
      <protection/>
    </xf>
    <xf numFmtId="165" fontId="0" fillId="33" borderId="0" xfId="15" applyNumberFormat="1" applyFont="1" applyFill="1" applyBorder="1" applyAlignment="1">
      <alignment horizontal="left" vertical="center" indent="3"/>
      <protection/>
    </xf>
    <xf numFmtId="0" fontId="15" fillId="34" borderId="43" xfId="15" applyFont="1" applyFill="1" applyBorder="1" applyAlignment="1">
      <alignment horizontal="center"/>
      <protection/>
    </xf>
    <xf numFmtId="0" fontId="15" fillId="33" borderId="44" xfId="59" applyFont="1" applyFill="1" applyBorder="1" applyAlignment="1">
      <alignment horizontal="center"/>
      <protection/>
    </xf>
    <xf numFmtId="1" fontId="13" fillId="33" borderId="45" xfId="15" applyNumberFormat="1" applyFont="1" applyFill="1" applyBorder="1" applyAlignment="1">
      <alignment horizontal="center" vertical="center"/>
      <protection/>
    </xf>
    <xf numFmtId="170" fontId="0" fillId="37" borderId="0" xfId="59" applyNumberFormat="1" applyFont="1" applyFill="1" applyBorder="1" applyAlignment="1">
      <alignment horizontal="center"/>
      <protection/>
    </xf>
    <xf numFmtId="170" fontId="90" fillId="37" borderId="0" xfId="59" applyNumberFormat="1" applyFont="1" applyFill="1" applyBorder="1" applyAlignment="1">
      <alignment horizontal="center"/>
      <protection/>
    </xf>
    <xf numFmtId="170" fontId="90" fillId="37" borderId="19" xfId="59" applyNumberFormat="1" applyFont="1" applyFill="1" applyBorder="1" applyAlignment="1">
      <alignment horizontal="center"/>
      <protection/>
    </xf>
    <xf numFmtId="1" fontId="91" fillId="33" borderId="0" xfId="15" applyNumberFormat="1" applyFont="1" applyFill="1" applyBorder="1" applyAlignment="1">
      <alignment horizontal="center"/>
      <protection/>
    </xf>
    <xf numFmtId="1" fontId="90" fillId="33" borderId="0" xfId="15" applyNumberFormat="1" applyFont="1" applyFill="1" applyBorder="1" applyAlignment="1">
      <alignment horizontal="center"/>
      <protection/>
    </xf>
    <xf numFmtId="0" fontId="90" fillId="0" borderId="0" xfId="15" applyFont="1">
      <alignment/>
      <protection/>
    </xf>
    <xf numFmtId="0" fontId="73" fillId="36" borderId="46" xfId="0" applyFont="1" applyFill="1" applyBorder="1" applyAlignment="1">
      <alignment horizontal="center"/>
    </xf>
    <xf numFmtId="0" fontId="90" fillId="0" borderId="0" xfId="0" applyFont="1" applyAlignment="1">
      <alignment/>
    </xf>
    <xf numFmtId="1" fontId="90" fillId="33" borderId="13" xfId="15" applyNumberFormat="1" applyFont="1" applyFill="1" applyBorder="1" applyAlignment="1">
      <alignment horizontal="center" vertical="center"/>
      <protection/>
    </xf>
    <xf numFmtId="1" fontId="90" fillId="0" borderId="47" xfId="15" applyNumberFormat="1" applyFont="1" applyFill="1" applyBorder="1" applyAlignment="1">
      <alignment horizontal="center" vertical="center"/>
      <protection/>
    </xf>
    <xf numFmtId="1" fontId="90" fillId="0" borderId="19" xfId="15" applyNumberFormat="1" applyFont="1" applyFill="1" applyBorder="1" applyAlignment="1">
      <alignment horizontal="center" vertical="center"/>
      <protection/>
    </xf>
    <xf numFmtId="1" fontId="90" fillId="0" borderId="0" xfId="15" applyNumberFormat="1" applyFont="1" applyFill="1" applyBorder="1" applyAlignment="1">
      <alignment horizontal="center" vertical="center"/>
      <protection/>
    </xf>
    <xf numFmtId="0" fontId="90" fillId="33" borderId="27" xfId="15" applyFont="1" applyFill="1" applyBorder="1" applyAlignment="1">
      <alignment horizontal="center"/>
      <protection/>
    </xf>
    <xf numFmtId="0" fontId="90" fillId="33" borderId="48" xfId="15" applyFont="1" applyFill="1" applyBorder="1" applyAlignment="1">
      <alignment horizontal="center"/>
      <protection/>
    </xf>
    <xf numFmtId="0" fontId="90" fillId="33" borderId="0" xfId="15" applyFont="1" applyFill="1" applyBorder="1" applyAlignment="1">
      <alignment horizontal="center"/>
      <protection/>
    </xf>
    <xf numFmtId="0" fontId="90" fillId="33" borderId="47" xfId="15" applyFont="1" applyFill="1" applyBorder="1" applyAlignment="1">
      <alignment horizontal="center"/>
      <protection/>
    </xf>
    <xf numFmtId="0" fontId="90" fillId="0" borderId="47" xfId="15" applyFont="1" applyFill="1" applyBorder="1" applyAlignment="1">
      <alignment horizontal="center"/>
      <protection/>
    </xf>
    <xf numFmtId="0" fontId="90" fillId="33" borderId="13" xfId="15" applyFont="1" applyFill="1" applyBorder="1" applyAlignment="1">
      <alignment horizontal="center"/>
      <protection/>
    </xf>
    <xf numFmtId="0" fontId="90" fillId="33" borderId="28" xfId="15" applyFont="1" applyFill="1" applyBorder="1" applyAlignment="1">
      <alignment horizontal="center"/>
      <protection/>
    </xf>
    <xf numFmtId="170" fontId="90" fillId="33" borderId="0" xfId="15" applyNumberFormat="1" applyFont="1" applyFill="1" applyBorder="1" applyAlignment="1">
      <alignment horizontal="center"/>
      <protection/>
    </xf>
    <xf numFmtId="170" fontId="90" fillId="33" borderId="47" xfId="15" applyNumberFormat="1" applyFont="1" applyFill="1" applyBorder="1" applyAlignment="1">
      <alignment horizontal="center"/>
      <protection/>
    </xf>
    <xf numFmtId="170" fontId="90" fillId="0" borderId="0" xfId="15" applyNumberFormat="1" applyFont="1" applyFill="1" applyBorder="1" applyAlignment="1">
      <alignment horizontal="center"/>
      <protection/>
    </xf>
    <xf numFmtId="170" fontId="90" fillId="0" borderId="47" xfId="15" applyNumberFormat="1" applyFont="1" applyFill="1" applyBorder="1" applyAlignment="1">
      <alignment horizontal="center"/>
      <protection/>
    </xf>
    <xf numFmtId="3" fontId="92" fillId="0" borderId="0" xfId="15" applyNumberFormat="1" applyFont="1" applyFill="1" applyBorder="1" applyAlignment="1">
      <alignment horizontal="right" vertical="center"/>
      <protection/>
    </xf>
    <xf numFmtId="3" fontId="90" fillId="33" borderId="0" xfId="15" applyNumberFormat="1" applyFont="1" applyFill="1" applyBorder="1" applyAlignment="1">
      <alignment horizontal="center"/>
      <protection/>
    </xf>
    <xf numFmtId="3" fontId="90" fillId="33" borderId="47" xfId="15" applyNumberFormat="1" applyFont="1" applyFill="1" applyBorder="1" applyAlignment="1">
      <alignment horizontal="center"/>
      <protection/>
    </xf>
    <xf numFmtId="3" fontId="92" fillId="0" borderId="0" xfId="15" applyNumberFormat="1" applyFont="1" applyFill="1" applyBorder="1" applyAlignment="1">
      <alignment vertical="center"/>
      <protection/>
    </xf>
    <xf numFmtId="170" fontId="90" fillId="0" borderId="0" xfId="15" applyNumberFormat="1" applyFont="1" applyBorder="1">
      <alignment/>
      <protection/>
    </xf>
    <xf numFmtId="170" fontId="91" fillId="35" borderId="47" xfId="15" applyNumberFormat="1" applyFont="1" applyFill="1" applyBorder="1" applyAlignment="1">
      <alignment horizontal="center"/>
      <protection/>
    </xf>
    <xf numFmtId="0" fontId="90" fillId="0" borderId="0" xfId="15" applyFont="1" applyBorder="1">
      <alignment/>
      <protection/>
    </xf>
    <xf numFmtId="0" fontId="90" fillId="33" borderId="18" xfId="15" applyFont="1" applyFill="1" applyBorder="1" applyAlignment="1">
      <alignment horizontal="center"/>
      <protection/>
    </xf>
    <xf numFmtId="3" fontId="90" fillId="33" borderId="27" xfId="15" applyNumberFormat="1" applyFont="1" applyFill="1" applyBorder="1" applyAlignment="1">
      <alignment horizontal="center"/>
      <protection/>
    </xf>
    <xf numFmtId="3" fontId="90" fillId="33" borderId="25" xfId="15" applyNumberFormat="1" applyFont="1" applyFill="1" applyBorder="1" applyAlignment="1">
      <alignment horizontal="center"/>
      <protection/>
    </xf>
    <xf numFmtId="170" fontId="91" fillId="0" borderId="47" xfId="15" applyNumberFormat="1" applyFont="1" applyFill="1" applyBorder="1" applyAlignment="1">
      <alignment horizontal="center"/>
      <protection/>
    </xf>
    <xf numFmtId="3" fontId="90" fillId="33" borderId="13" xfId="15" applyNumberFormat="1" applyFont="1" applyFill="1" applyBorder="1" applyAlignment="1">
      <alignment horizontal="center"/>
      <protection/>
    </xf>
    <xf numFmtId="3" fontId="90" fillId="33" borderId="28" xfId="15" applyNumberFormat="1" applyFont="1" applyFill="1" applyBorder="1" applyAlignment="1">
      <alignment horizontal="center"/>
      <protection/>
    </xf>
    <xf numFmtId="170" fontId="91" fillId="33" borderId="0" xfId="15" applyNumberFormat="1" applyFont="1" applyFill="1" applyBorder="1" applyAlignment="1">
      <alignment horizontal="center"/>
      <protection/>
    </xf>
    <xf numFmtId="170" fontId="91" fillId="33" borderId="47" xfId="15" applyNumberFormat="1" applyFont="1" applyFill="1" applyBorder="1" applyAlignment="1">
      <alignment horizontal="center"/>
      <protection/>
    </xf>
    <xf numFmtId="0" fontId="90" fillId="0" borderId="47" xfId="15" applyFont="1" applyBorder="1">
      <alignment/>
      <protection/>
    </xf>
    <xf numFmtId="172" fontId="90" fillId="33" borderId="0" xfId="15" applyNumberFormat="1" applyFont="1" applyFill="1" applyBorder="1" applyAlignment="1">
      <alignment horizontal="center"/>
      <protection/>
    </xf>
    <xf numFmtId="172" fontId="90" fillId="33" borderId="49" xfId="15" applyNumberFormat="1" applyFont="1" applyFill="1" applyBorder="1" applyAlignment="1">
      <alignment horizontal="center"/>
      <protection/>
    </xf>
    <xf numFmtId="0" fontId="93" fillId="0" borderId="47" xfId="15" applyFont="1" applyBorder="1" applyAlignment="1">
      <alignment vertical="center"/>
      <protection/>
    </xf>
    <xf numFmtId="172" fontId="90" fillId="33" borderId="13" xfId="15" applyNumberFormat="1" applyFont="1" applyFill="1" applyBorder="1" applyAlignment="1">
      <alignment horizontal="center"/>
      <protection/>
    </xf>
    <xf numFmtId="170" fontId="90" fillId="33" borderId="13" xfId="15" applyNumberFormat="1" applyFont="1" applyFill="1" applyBorder="1" applyAlignment="1">
      <alignment horizontal="center"/>
      <protection/>
    </xf>
    <xf numFmtId="170" fontId="90" fillId="33" borderId="28" xfId="15" applyNumberFormat="1" applyFont="1" applyFill="1" applyBorder="1" applyAlignment="1">
      <alignment horizontal="center"/>
      <protection/>
    </xf>
    <xf numFmtId="0" fontId="91" fillId="33" borderId="27" xfId="15" applyFont="1" applyFill="1" applyBorder="1" applyAlignment="1">
      <alignment horizontal="center"/>
      <protection/>
    </xf>
    <xf numFmtId="172" fontId="91" fillId="33" borderId="0" xfId="15" applyNumberFormat="1" applyFont="1" applyFill="1" applyBorder="1" applyAlignment="1">
      <alignment horizontal="center"/>
      <protection/>
    </xf>
    <xf numFmtId="0" fontId="91" fillId="33" borderId="47" xfId="15" applyFont="1" applyFill="1" applyBorder="1" applyAlignment="1">
      <alignment horizontal="center"/>
      <protection/>
    </xf>
    <xf numFmtId="165" fontId="90" fillId="33" borderId="0" xfId="15" applyNumberFormat="1" applyFont="1" applyFill="1" applyBorder="1" applyAlignment="1">
      <alignment horizontal="center" vertical="center"/>
      <protection/>
    </xf>
    <xf numFmtId="0" fontId="92" fillId="0" borderId="0" xfId="0" applyFont="1" applyFill="1" applyBorder="1" applyAlignment="1">
      <alignment horizontal="center" vertical="center"/>
    </xf>
    <xf numFmtId="0" fontId="2" fillId="0" borderId="0" xfId="15" applyFont="1">
      <alignment/>
      <protection/>
    </xf>
    <xf numFmtId="0" fontId="2" fillId="0" borderId="0" xfId="15" applyFont="1" applyFill="1" applyBorder="1">
      <alignment/>
      <protection/>
    </xf>
    <xf numFmtId="1" fontId="6" fillId="37" borderId="19" xfId="15" applyNumberFormat="1" applyFont="1" applyFill="1" applyBorder="1" applyAlignment="1">
      <alignment horizontal="center"/>
      <protection/>
    </xf>
    <xf numFmtId="0" fontId="0" fillId="37" borderId="0" xfId="15" applyFont="1" applyFill="1" applyBorder="1" applyAlignment="1">
      <alignment horizontal="left" indent="1"/>
      <protection/>
    </xf>
    <xf numFmtId="0" fontId="0" fillId="0" borderId="0" xfId="0" applyFont="1" applyAlignment="1">
      <alignment/>
    </xf>
    <xf numFmtId="2" fontId="0" fillId="0" borderId="0" xfId="15" applyNumberFormat="1" applyFont="1">
      <alignment/>
      <protection/>
    </xf>
    <xf numFmtId="0" fontId="15" fillId="34" borderId="50" xfId="15" applyFont="1" applyFill="1" applyBorder="1" applyAlignment="1">
      <alignment horizontal="center" vertical="center"/>
      <protection/>
    </xf>
    <xf numFmtId="1" fontId="16" fillId="0" borderId="0" xfId="15" applyNumberFormat="1" applyFont="1" applyBorder="1">
      <alignment/>
      <protection/>
    </xf>
    <xf numFmtId="3" fontId="31" fillId="0" borderId="0" xfId="0" applyNumberFormat="1" applyFont="1" applyFill="1" applyBorder="1" applyAlignment="1">
      <alignment horizontal="right" vertical="center"/>
    </xf>
    <xf numFmtId="0" fontId="13" fillId="0" borderId="0" xfId="59" applyFont="1" applyBorder="1">
      <alignment/>
      <protection/>
    </xf>
    <xf numFmtId="170" fontId="13" fillId="0" borderId="0" xfId="59" applyNumberFormat="1" applyFont="1" applyBorder="1">
      <alignment/>
      <protection/>
    </xf>
    <xf numFmtId="0" fontId="15" fillId="33" borderId="51" xfId="15" applyFont="1" applyFill="1" applyBorder="1" applyAlignment="1">
      <alignment horizontal="center" vertical="center"/>
      <protection/>
    </xf>
    <xf numFmtId="1" fontId="91" fillId="33" borderId="52" xfId="15" applyNumberFormat="1" applyFont="1" applyFill="1" applyBorder="1" applyAlignment="1">
      <alignment horizontal="center"/>
      <protection/>
    </xf>
    <xf numFmtId="1" fontId="90" fillId="33" borderId="52" xfId="15" applyNumberFormat="1" applyFont="1" applyFill="1" applyBorder="1" applyAlignment="1">
      <alignment horizontal="center"/>
      <protection/>
    </xf>
    <xf numFmtId="1" fontId="13" fillId="33" borderId="53" xfId="15" applyNumberFormat="1" applyFont="1" applyFill="1" applyBorder="1" applyAlignment="1">
      <alignment horizontal="center"/>
      <protection/>
    </xf>
    <xf numFmtId="0" fontId="16" fillId="0" borderId="0" xfId="15" applyFont="1" quotePrefix="1">
      <alignment/>
      <protection/>
    </xf>
    <xf numFmtId="0" fontId="6" fillId="37" borderId="0" xfId="0" applyFont="1" applyFill="1" applyBorder="1" applyAlignment="1">
      <alignment/>
    </xf>
    <xf numFmtId="3" fontId="31" fillId="0" borderId="0" xfId="0" applyNumberFormat="1" applyFont="1" applyBorder="1" applyAlignment="1">
      <alignment vertical="center"/>
    </xf>
    <xf numFmtId="0" fontId="8" fillId="0" borderId="0" xfId="54" applyFont="1" applyBorder="1" applyAlignment="1" applyProtection="1">
      <alignment horizontal="left" vertical="center"/>
      <protection hidden="1"/>
    </xf>
    <xf numFmtId="0" fontId="35" fillId="0" borderId="13" xfId="0" applyFont="1" applyBorder="1" applyAlignment="1">
      <alignment/>
    </xf>
    <xf numFmtId="0" fontId="21" fillId="35" borderId="31" xfId="59" applyFont="1" applyFill="1" applyBorder="1" applyAlignment="1">
      <alignment/>
      <protection/>
    </xf>
    <xf numFmtId="0" fontId="94" fillId="0" borderId="0" xfId="0" applyFont="1" applyAlignment="1">
      <alignment/>
    </xf>
    <xf numFmtId="0" fontId="95" fillId="0" borderId="0" xfId="0" applyFont="1" applyAlignment="1">
      <alignment/>
    </xf>
    <xf numFmtId="0" fontId="17" fillId="0" borderId="0" xfId="0" applyFont="1" applyAlignment="1">
      <alignment/>
    </xf>
    <xf numFmtId="0" fontId="6" fillId="0" borderId="54" xfId="0" applyFont="1" applyBorder="1" applyAlignment="1">
      <alignment/>
    </xf>
    <xf numFmtId="0" fontId="6" fillId="0" borderId="0" xfId="0" applyFont="1" applyBorder="1" applyAlignment="1">
      <alignment/>
    </xf>
    <xf numFmtId="0" fontId="2" fillId="0" borderId="0" xfId="0" applyFont="1" applyAlignment="1">
      <alignment/>
    </xf>
    <xf numFmtId="0" fontId="0" fillId="33" borderId="11" xfId="15" applyFont="1" applyFill="1" applyBorder="1" applyAlignment="1">
      <alignment horizontal="left" vertical="center" wrapText="1" indent="1"/>
      <protection/>
    </xf>
    <xf numFmtId="0" fontId="96" fillId="0" borderId="0" xfId="0" applyFont="1" applyAlignment="1">
      <alignment/>
    </xf>
    <xf numFmtId="0" fontId="35" fillId="0" borderId="0" xfId="0" applyFont="1" applyBorder="1" applyAlignment="1">
      <alignment/>
    </xf>
    <xf numFmtId="1" fontId="0" fillId="0" borderId="23" xfId="62" applyNumberFormat="1" applyFont="1" applyFill="1" applyBorder="1" applyAlignment="1">
      <alignment horizontal="center" vertical="center"/>
    </xf>
    <xf numFmtId="0" fontId="15" fillId="34" borderId="55" xfId="15" applyFont="1" applyFill="1" applyBorder="1" applyAlignment="1">
      <alignment horizontal="center"/>
      <protection/>
    </xf>
    <xf numFmtId="0" fontId="15" fillId="34" borderId="56" xfId="15" applyFont="1" applyFill="1" applyBorder="1" applyAlignment="1">
      <alignment horizontal="center"/>
      <protection/>
    </xf>
    <xf numFmtId="0" fontId="15" fillId="33" borderId="57" xfId="59" applyFont="1" applyFill="1" applyBorder="1" applyAlignment="1">
      <alignment horizontal="center"/>
      <protection/>
    </xf>
    <xf numFmtId="1" fontId="13" fillId="33" borderId="58" xfId="15" applyNumberFormat="1" applyFont="1" applyFill="1" applyBorder="1" applyAlignment="1">
      <alignment horizontal="center" vertical="center"/>
      <protection/>
    </xf>
    <xf numFmtId="166" fontId="35" fillId="36" borderId="59" xfId="0" applyNumberFormat="1" applyFont="1" applyFill="1" applyBorder="1" applyAlignment="1">
      <alignment horizontal="center" wrapText="1"/>
    </xf>
    <xf numFmtId="166" fontId="35" fillId="36" borderId="60" xfId="0" applyNumberFormat="1" applyFont="1" applyFill="1" applyBorder="1" applyAlignment="1">
      <alignment horizontal="center" wrapText="1"/>
    </xf>
    <xf numFmtId="0" fontId="14" fillId="33" borderId="34" xfId="15" applyFont="1" applyFill="1" applyBorder="1" applyAlignment="1">
      <alignment horizontal="left" indent="1"/>
      <protection/>
    </xf>
    <xf numFmtId="0" fontId="14" fillId="33" borderId="27" xfId="15" applyFont="1" applyFill="1" applyBorder="1" applyAlignment="1">
      <alignment horizontal="left" indent="1"/>
      <protection/>
    </xf>
    <xf numFmtId="1" fontId="14" fillId="33" borderId="27" xfId="15" applyNumberFormat="1" applyFont="1" applyFill="1" applyBorder="1" applyAlignment="1">
      <alignment horizontal="right"/>
      <protection/>
    </xf>
    <xf numFmtId="1" fontId="14" fillId="33" borderId="16" xfId="15" applyNumberFormat="1" applyFont="1" applyFill="1" applyBorder="1" applyAlignment="1">
      <alignment horizontal="right"/>
      <protection/>
    </xf>
    <xf numFmtId="0" fontId="35" fillId="36" borderId="61" xfId="0" applyFont="1" applyFill="1" applyBorder="1" applyAlignment="1">
      <alignment horizontal="center" wrapText="1"/>
    </xf>
    <xf numFmtId="0" fontId="35" fillId="36" borderId="62" xfId="0" applyFont="1" applyFill="1" applyBorder="1" applyAlignment="1">
      <alignment/>
    </xf>
    <xf numFmtId="0" fontId="91" fillId="33" borderId="63" xfId="15" applyFont="1" applyFill="1" applyBorder="1" applyAlignment="1">
      <alignment horizontal="left" indent="1"/>
      <protection/>
    </xf>
    <xf numFmtId="0" fontId="90" fillId="33" borderId="63" xfId="15" applyFont="1" applyFill="1" applyBorder="1" applyAlignment="1">
      <alignment horizontal="left" indent="1"/>
      <protection/>
    </xf>
    <xf numFmtId="0" fontId="73" fillId="36" borderId="64" xfId="0" applyFont="1" applyFill="1" applyBorder="1" applyAlignment="1">
      <alignment/>
    </xf>
    <xf numFmtId="0" fontId="97" fillId="0" borderId="65" xfId="0" applyFont="1" applyBorder="1" applyAlignment="1">
      <alignment horizontal="left" vertical="center" wrapText="1" indent="1" readingOrder="1"/>
    </xf>
    <xf numFmtId="0" fontId="98" fillId="0" borderId="65" xfId="0" applyFont="1" applyBorder="1" applyAlignment="1">
      <alignment horizontal="left" vertical="center" wrapText="1" indent="1" readingOrder="1"/>
    </xf>
    <xf numFmtId="0" fontId="91" fillId="0" borderId="65" xfId="0" applyFont="1" applyBorder="1" applyAlignment="1">
      <alignment horizontal="left" vertical="center" indent="1" readingOrder="1"/>
    </xf>
    <xf numFmtId="0" fontId="97" fillId="0" borderId="11" xfId="0" applyFont="1" applyBorder="1" applyAlignment="1">
      <alignment horizontal="left" vertical="center" wrapText="1" indent="1" readingOrder="1"/>
    </xf>
    <xf numFmtId="0" fontId="35" fillId="0" borderId="0" xfId="0" applyFont="1" applyBorder="1" applyAlignment="1">
      <alignment horizontal="center" wrapText="1"/>
    </xf>
    <xf numFmtId="0" fontId="35" fillId="0" borderId="66" xfId="0" applyFont="1" applyBorder="1" applyAlignment="1">
      <alignment horizontal="center"/>
    </xf>
    <xf numFmtId="0" fontId="35" fillId="0" borderId="67" xfId="0" applyFont="1" applyBorder="1" applyAlignment="1">
      <alignment horizontal="center" wrapText="1"/>
    </xf>
    <xf numFmtId="0" fontId="35" fillId="0" borderId="68" xfId="0" applyFont="1" applyBorder="1" applyAlignment="1">
      <alignment horizontal="center" wrapText="1"/>
    </xf>
    <xf numFmtId="0" fontId="35" fillId="0" borderId="69" xfId="0" applyFont="1" applyBorder="1" applyAlignment="1">
      <alignment horizontal="center" wrapText="1"/>
    </xf>
    <xf numFmtId="0" fontId="0" fillId="0" borderId="0" xfId="15" applyFont="1" applyFill="1" applyAlignment="1">
      <alignment/>
      <protection/>
    </xf>
    <xf numFmtId="0" fontId="0" fillId="0" borderId="0" xfId="15" applyFont="1" applyFill="1" applyAlignment="1">
      <alignment horizontal="left"/>
      <protection/>
    </xf>
    <xf numFmtId="0" fontId="0" fillId="0" borderId="11" xfId="0" applyBorder="1" applyAlignment="1">
      <alignment wrapText="1"/>
    </xf>
    <xf numFmtId="0" fontId="0" fillId="0" borderId="47" xfId="0" applyBorder="1" applyAlignment="1">
      <alignment wrapText="1"/>
    </xf>
    <xf numFmtId="0" fontId="0" fillId="0" borderId="0" xfId="15" applyFont="1" applyFill="1" applyBorder="1" applyAlignment="1">
      <alignment horizontal="left" indent="1"/>
      <protection/>
    </xf>
    <xf numFmtId="1" fontId="0" fillId="0" borderId="0" xfId="15" applyNumberFormat="1" applyFont="1" applyFill="1" applyBorder="1" applyAlignment="1">
      <alignment horizontal="center"/>
      <protection/>
    </xf>
    <xf numFmtId="0" fontId="0" fillId="33" borderId="12" xfId="15" applyFont="1" applyFill="1" applyBorder="1" applyAlignment="1">
      <alignment horizontal="left" vertical="justify" indent="1"/>
      <protection/>
    </xf>
    <xf numFmtId="1" fontId="0" fillId="33" borderId="28" xfId="15" applyNumberFormat="1" applyFont="1" applyFill="1" applyBorder="1" applyAlignment="1">
      <alignment horizontal="center"/>
      <protection/>
    </xf>
    <xf numFmtId="0" fontId="2" fillId="0" borderId="0" xfId="15" applyFont="1" applyFill="1" applyBorder="1" applyAlignment="1">
      <alignment/>
      <protection/>
    </xf>
    <xf numFmtId="0" fontId="35" fillId="0" borderId="54" xfId="0" applyFont="1" applyBorder="1" applyAlignment="1">
      <alignment horizontal="center" wrapText="1"/>
    </xf>
    <xf numFmtId="0" fontId="90" fillId="33" borderId="25" xfId="15" applyFont="1" applyFill="1" applyBorder="1" applyAlignment="1">
      <alignment horizontal="center"/>
      <protection/>
    </xf>
    <xf numFmtId="1" fontId="0" fillId="33" borderId="47" xfId="15" applyNumberFormat="1" applyFont="1" applyFill="1" applyBorder="1" applyAlignment="1">
      <alignment horizontal="center"/>
      <protection/>
    </xf>
    <xf numFmtId="0" fontId="15" fillId="34" borderId="70" xfId="15" applyFont="1" applyFill="1" applyBorder="1" applyAlignment="1">
      <alignment horizontal="center" vertical="center"/>
      <protection/>
    </xf>
    <xf numFmtId="0" fontId="15" fillId="33" borderId="71" xfId="15" applyFont="1" applyFill="1" applyBorder="1" applyAlignment="1">
      <alignment horizontal="center" vertical="center"/>
      <protection/>
    </xf>
    <xf numFmtId="1" fontId="91" fillId="33" borderId="72" xfId="15" applyNumberFormat="1" applyFont="1" applyFill="1" applyBorder="1" applyAlignment="1">
      <alignment horizontal="center"/>
      <protection/>
    </xf>
    <xf numFmtId="1" fontId="90" fillId="33" borderId="72" xfId="15" applyNumberFormat="1" applyFont="1" applyFill="1" applyBorder="1" applyAlignment="1">
      <alignment horizontal="center"/>
      <protection/>
    </xf>
    <xf numFmtId="1" fontId="91" fillId="37" borderId="72" xfId="15" applyNumberFormat="1" applyFont="1" applyFill="1" applyBorder="1" applyAlignment="1">
      <alignment horizontal="center"/>
      <protection/>
    </xf>
    <xf numFmtId="1" fontId="13" fillId="33" borderId="73" xfId="15" applyNumberFormat="1" applyFont="1" applyFill="1" applyBorder="1" applyAlignment="1">
      <alignment horizontal="center"/>
      <protection/>
    </xf>
    <xf numFmtId="0" fontId="15" fillId="34" borderId="70" xfId="15" applyFont="1" applyFill="1" applyBorder="1" applyAlignment="1">
      <alignment horizontal="center"/>
      <protection/>
    </xf>
    <xf numFmtId="167" fontId="0" fillId="33" borderId="72" xfId="15" applyNumberFormat="1" applyFont="1" applyFill="1" applyBorder="1" applyAlignment="1">
      <alignment horizontal="center" vertical="center"/>
      <protection/>
    </xf>
    <xf numFmtId="167" fontId="13" fillId="33" borderId="73" xfId="15" applyNumberFormat="1" applyFont="1" applyFill="1" applyBorder="1" applyAlignment="1">
      <alignment horizontal="right"/>
      <protection/>
    </xf>
    <xf numFmtId="0" fontId="0" fillId="0" borderId="71" xfId="15" applyFont="1" applyBorder="1">
      <alignment/>
      <protection/>
    </xf>
    <xf numFmtId="1" fontId="90" fillId="0" borderId="72" xfId="62" applyNumberFormat="1" applyFont="1" applyFill="1" applyBorder="1" applyAlignment="1">
      <alignment horizontal="center" vertical="center"/>
    </xf>
    <xf numFmtId="0" fontId="0" fillId="0" borderId="74" xfId="15" applyFont="1" applyBorder="1">
      <alignment/>
      <protection/>
    </xf>
    <xf numFmtId="170" fontId="90" fillId="33" borderId="47" xfId="59" applyNumberFormat="1" applyFont="1" applyFill="1" applyBorder="1" applyAlignment="1">
      <alignment horizontal="center"/>
      <protection/>
    </xf>
    <xf numFmtId="0" fontId="91" fillId="33" borderId="47" xfId="59" applyFont="1" applyFill="1" applyBorder="1" applyAlignment="1">
      <alignment horizontal="center"/>
      <protection/>
    </xf>
    <xf numFmtId="170" fontId="91" fillId="33" borderId="47" xfId="59" applyNumberFormat="1" applyFont="1" applyFill="1" applyBorder="1" applyAlignment="1">
      <alignment horizontal="center"/>
      <protection/>
    </xf>
    <xf numFmtId="170" fontId="90" fillId="0" borderId="47" xfId="59" applyNumberFormat="1" applyFont="1" applyFill="1" applyBorder="1" applyAlignment="1">
      <alignment horizontal="center"/>
      <protection/>
    </xf>
    <xf numFmtId="0" fontId="91" fillId="0" borderId="47" xfId="59" applyFont="1" applyFill="1" applyBorder="1" applyAlignment="1">
      <alignment horizontal="center"/>
      <protection/>
    </xf>
    <xf numFmtId="170" fontId="0" fillId="0" borderId="47" xfId="59" applyNumberFormat="1" applyFont="1" applyFill="1" applyBorder="1" applyAlignment="1">
      <alignment horizontal="center"/>
      <protection/>
    </xf>
    <xf numFmtId="1" fontId="14" fillId="33" borderId="25" xfId="15" applyNumberFormat="1" applyFont="1" applyFill="1" applyBorder="1" applyAlignment="1">
      <alignment horizontal="right"/>
      <protection/>
    </xf>
    <xf numFmtId="1" fontId="91" fillId="33" borderId="47" xfId="15" applyNumberFormat="1" applyFont="1" applyFill="1" applyBorder="1" applyAlignment="1">
      <alignment horizontal="center"/>
      <protection/>
    </xf>
    <xf numFmtId="1" fontId="90" fillId="33" borderId="47" xfId="15" applyNumberFormat="1" applyFont="1" applyFill="1" applyBorder="1" applyAlignment="1">
      <alignment horizontal="center"/>
      <protection/>
    </xf>
    <xf numFmtId="1" fontId="14" fillId="33" borderId="28" xfId="15" applyNumberFormat="1" applyFont="1" applyFill="1" applyBorder="1" applyAlignment="1">
      <alignment horizontal="right"/>
      <protection/>
    </xf>
    <xf numFmtId="0" fontId="15" fillId="33" borderId="75" xfId="15" applyFont="1" applyFill="1" applyBorder="1" applyAlignment="1">
      <alignment horizontal="center"/>
      <protection/>
    </xf>
    <xf numFmtId="1" fontId="16" fillId="33" borderId="76" xfId="15" applyNumberFormat="1" applyFont="1" applyFill="1" applyBorder="1" applyAlignment="1">
      <alignment horizontal="center" vertical="center"/>
      <protection/>
    </xf>
    <xf numFmtId="1" fontId="13" fillId="33" borderId="77" xfId="15" applyNumberFormat="1" applyFont="1" applyFill="1" applyBorder="1" applyAlignment="1">
      <alignment horizontal="center" vertical="center"/>
      <protection/>
    </xf>
    <xf numFmtId="0" fontId="15" fillId="34" borderId="30" xfId="59" applyFont="1" applyFill="1" applyBorder="1" applyAlignment="1">
      <alignment horizontal="center"/>
      <protection/>
    </xf>
    <xf numFmtId="1" fontId="0" fillId="0" borderId="76" xfId="15" applyNumberFormat="1" applyFont="1" applyFill="1" applyBorder="1" applyAlignment="1">
      <alignment horizontal="center" vertical="center"/>
      <protection/>
    </xf>
    <xf numFmtId="0" fontId="0" fillId="0" borderId="0" xfId="0" applyBorder="1" applyAlignment="1">
      <alignment wrapText="1"/>
    </xf>
    <xf numFmtId="0" fontId="97" fillId="0" borderId="0" xfId="0" applyFont="1" applyBorder="1" applyAlignment="1">
      <alignment horizontal="left" vertical="center" wrapText="1" indent="1" readingOrder="1"/>
    </xf>
    <xf numFmtId="0" fontId="98" fillId="0" borderId="0" xfId="0" applyFont="1" applyBorder="1" applyAlignment="1">
      <alignment horizontal="left" vertical="center" wrapText="1" indent="1" readingOrder="1"/>
    </xf>
    <xf numFmtId="0" fontId="91" fillId="0" borderId="0" xfId="0" applyFont="1" applyBorder="1" applyAlignment="1">
      <alignment horizontal="left" vertical="center" indent="1" readingOrder="1"/>
    </xf>
    <xf numFmtId="0" fontId="0" fillId="33" borderId="13" xfId="15" applyFont="1" applyFill="1" applyBorder="1" applyAlignment="1">
      <alignment horizontal="left" vertical="justify" indent="1"/>
      <protection/>
    </xf>
    <xf numFmtId="0" fontId="35" fillId="36" borderId="54" xfId="0" applyFont="1" applyFill="1" applyBorder="1" applyAlignment="1">
      <alignment/>
    </xf>
    <xf numFmtId="1" fontId="91" fillId="0" borderId="78" xfId="0" applyNumberFormat="1" applyFont="1" applyBorder="1" applyAlignment="1">
      <alignment horizontal="center" wrapText="1"/>
    </xf>
    <xf numFmtId="1" fontId="91" fillId="0" borderId="79" xfId="0" applyNumberFormat="1" applyFont="1" applyBorder="1" applyAlignment="1">
      <alignment horizontal="center"/>
    </xf>
    <xf numFmtId="1" fontId="91" fillId="0" borderId="80" xfId="0" applyNumberFormat="1" applyFont="1" applyBorder="1" applyAlignment="1">
      <alignment horizontal="center" wrapText="1"/>
    </xf>
    <xf numFmtId="1" fontId="90" fillId="0" borderId="78" xfId="0" applyNumberFormat="1" applyFont="1" applyBorder="1" applyAlignment="1">
      <alignment horizontal="center" wrapText="1"/>
    </xf>
    <xf numFmtId="1" fontId="90" fillId="0" borderId="79" xfId="0" applyNumberFormat="1" applyFont="1" applyBorder="1" applyAlignment="1">
      <alignment horizontal="center"/>
    </xf>
    <xf numFmtId="1" fontId="90" fillId="0" borderId="80" xfId="0" applyNumberFormat="1" applyFont="1" applyBorder="1" applyAlignment="1">
      <alignment horizontal="center" wrapText="1"/>
    </xf>
    <xf numFmtId="1" fontId="90" fillId="0" borderId="78" xfId="0" applyNumberFormat="1" applyFont="1" applyBorder="1" applyAlignment="1" quotePrefix="1">
      <alignment horizontal="center" wrapText="1"/>
    </xf>
    <xf numFmtId="1" fontId="90" fillId="0" borderId="81" xfId="0" applyNumberFormat="1" applyFont="1" applyBorder="1" applyAlignment="1" quotePrefix="1">
      <alignment horizontal="center" wrapText="1"/>
    </xf>
    <xf numFmtId="1" fontId="98" fillId="0" borderId="67" xfId="0" applyNumberFormat="1" applyFont="1" applyBorder="1" applyAlignment="1">
      <alignment horizontal="center" wrapText="1"/>
    </xf>
    <xf numFmtId="1" fontId="98" fillId="0" borderId="68" xfId="0" applyNumberFormat="1" applyFont="1" applyBorder="1" applyAlignment="1">
      <alignment horizontal="center" wrapText="1"/>
    </xf>
    <xf numFmtId="1" fontId="98" fillId="0" borderId="69" xfId="0" applyNumberFormat="1" applyFont="1" applyBorder="1" applyAlignment="1">
      <alignment horizontal="center" wrapText="1"/>
    </xf>
    <xf numFmtId="1" fontId="97" fillId="0" borderId="67" xfId="0" applyNumberFormat="1" applyFont="1" applyBorder="1" applyAlignment="1">
      <alignment horizontal="center" wrapText="1"/>
    </xf>
    <xf numFmtId="1" fontId="97" fillId="0" borderId="68" xfId="0" applyNumberFormat="1" applyFont="1" applyBorder="1" applyAlignment="1">
      <alignment horizontal="center" wrapText="1"/>
    </xf>
    <xf numFmtId="1" fontId="97" fillId="0" borderId="69" xfId="0" applyNumberFormat="1" applyFont="1" applyBorder="1" applyAlignment="1">
      <alignment horizontal="center" wrapText="1"/>
    </xf>
    <xf numFmtId="1" fontId="97" fillId="0" borderId="69" xfId="0" applyNumberFormat="1" applyFont="1" applyBorder="1" applyAlignment="1" quotePrefix="1">
      <alignment horizontal="center" wrapText="1"/>
    </xf>
    <xf numFmtId="1" fontId="91" fillId="0" borderId="0" xfId="0" applyNumberFormat="1" applyFont="1" applyBorder="1" applyAlignment="1">
      <alignment horizontal="center" vertical="center" readingOrder="1"/>
    </xf>
    <xf numFmtId="1" fontId="6" fillId="0" borderId="47" xfId="0" applyNumberFormat="1" applyFont="1" applyBorder="1" applyAlignment="1">
      <alignment horizontal="center" readingOrder="1"/>
    </xf>
    <xf numFmtId="1" fontId="97" fillId="0" borderId="0" xfId="0" applyNumberFormat="1" applyFont="1" applyBorder="1" applyAlignment="1">
      <alignment horizontal="center" vertical="center" wrapText="1" readingOrder="1"/>
    </xf>
    <xf numFmtId="1" fontId="0" fillId="0" borderId="47" xfId="0" applyNumberFormat="1" applyFont="1" applyBorder="1" applyAlignment="1">
      <alignment horizontal="center" readingOrder="1"/>
    </xf>
    <xf numFmtId="1" fontId="98" fillId="0" borderId="0" xfId="0" applyNumberFormat="1" applyFont="1" applyBorder="1" applyAlignment="1">
      <alignment horizontal="center" vertical="center" wrapText="1" readingOrder="1"/>
    </xf>
    <xf numFmtId="0" fontId="15" fillId="34" borderId="82" xfId="15" applyFont="1" applyFill="1" applyBorder="1" applyAlignment="1">
      <alignment horizontal="center"/>
      <protection/>
    </xf>
    <xf numFmtId="0" fontId="15" fillId="34" borderId="83" xfId="15" applyFont="1" applyFill="1" applyBorder="1" applyAlignment="1">
      <alignment horizontal="center"/>
      <protection/>
    </xf>
    <xf numFmtId="0" fontId="99" fillId="38" borderId="84" xfId="0" applyFont="1" applyFill="1" applyBorder="1" applyAlignment="1">
      <alignment horizontal="center" vertical="top" wrapText="1"/>
    </xf>
    <xf numFmtId="0" fontId="99" fillId="38" borderId="85" xfId="0" applyFont="1" applyFill="1" applyBorder="1" applyAlignment="1">
      <alignment horizontal="center" vertical="top" wrapText="1"/>
    </xf>
    <xf numFmtId="0" fontId="99" fillId="38" borderId="86" xfId="0" applyFont="1" applyFill="1" applyBorder="1" applyAlignment="1">
      <alignment horizontal="center" vertical="top" wrapText="1"/>
    </xf>
    <xf numFmtId="0" fontId="0" fillId="0" borderId="0" xfId="59" applyFont="1" applyFill="1" applyBorder="1" applyAlignment="1">
      <alignment horizontal="center" vertical="center" wrapText="1"/>
      <protection/>
    </xf>
    <xf numFmtId="0" fontId="13" fillId="33" borderId="75" xfId="15" applyFont="1" applyFill="1" applyBorder="1" applyAlignment="1">
      <alignment horizontal="center"/>
      <protection/>
    </xf>
    <xf numFmtId="167" fontId="0" fillId="33" borderId="76" xfId="15" applyNumberFormat="1" applyFont="1" applyFill="1" applyBorder="1" applyAlignment="1">
      <alignment horizontal="center" vertical="center"/>
      <protection/>
    </xf>
    <xf numFmtId="167" fontId="13" fillId="33" borderId="77" xfId="15" applyNumberFormat="1" applyFont="1" applyFill="1" applyBorder="1" applyAlignment="1">
      <alignment horizontal="right"/>
      <protection/>
    </xf>
    <xf numFmtId="170" fontId="6" fillId="35" borderId="68" xfId="15" applyNumberFormat="1" applyFont="1" applyFill="1" applyBorder="1" applyAlignment="1">
      <alignment horizontal="center"/>
      <protection/>
    </xf>
    <xf numFmtId="170" fontId="91" fillId="35" borderId="68" xfId="15" applyNumberFormat="1" applyFont="1" applyFill="1" applyBorder="1" applyAlignment="1">
      <alignment horizontal="center"/>
      <protection/>
    </xf>
    <xf numFmtId="170" fontId="0" fillId="33" borderId="0" xfId="15" applyNumberFormat="1" applyFont="1" applyFill="1" applyBorder="1" applyAlignment="1">
      <alignment horizontal="center"/>
      <protection/>
    </xf>
    <xf numFmtId="170" fontId="0" fillId="33" borderId="13" xfId="15" applyNumberFormat="1" applyFont="1" applyFill="1" applyBorder="1" applyAlignment="1">
      <alignment horizontal="center" vertical="center"/>
      <protection/>
    </xf>
    <xf numFmtId="170" fontId="90" fillId="33" borderId="13" xfId="15" applyNumberFormat="1" applyFont="1" applyFill="1" applyBorder="1" applyAlignment="1">
      <alignment horizontal="center" vertical="center"/>
      <protection/>
    </xf>
    <xf numFmtId="170" fontId="90" fillId="0" borderId="28" xfId="15" applyNumberFormat="1" applyFont="1" applyFill="1" applyBorder="1" applyAlignment="1">
      <alignment horizontal="center" vertical="center" wrapText="1"/>
      <protection/>
    </xf>
    <xf numFmtId="3" fontId="6" fillId="0" borderId="11" xfId="15" applyNumberFormat="1" applyFont="1" applyFill="1" applyBorder="1" applyAlignment="1">
      <alignment horizontal="left" indent="1"/>
      <protection/>
    </xf>
    <xf numFmtId="3" fontId="6" fillId="0" borderId="0" xfId="15" applyNumberFormat="1" applyFont="1" applyFill="1" applyBorder="1" applyAlignment="1">
      <alignment horizontal="left" indent="1"/>
      <protection/>
    </xf>
    <xf numFmtId="172" fontId="90" fillId="33" borderId="47" xfId="15" applyNumberFormat="1" applyFont="1" applyFill="1" applyBorder="1" applyAlignment="1">
      <alignment horizontal="center" wrapText="1"/>
      <protection/>
    </xf>
    <xf numFmtId="3" fontId="13" fillId="0" borderId="0" xfId="15" applyNumberFormat="1" applyFont="1" applyFill="1" applyBorder="1">
      <alignment/>
      <protection/>
    </xf>
    <xf numFmtId="0" fontId="6" fillId="0" borderId="23" xfId="15" applyFont="1" applyFill="1" applyBorder="1" applyAlignment="1">
      <alignment horizontal="center"/>
      <protection/>
    </xf>
    <xf numFmtId="0" fontId="91" fillId="0" borderId="47" xfId="15" applyFont="1" applyFill="1" applyBorder="1" applyAlignment="1">
      <alignment horizontal="center"/>
      <protection/>
    </xf>
    <xf numFmtId="0" fontId="95" fillId="0" borderId="0" xfId="0" applyFont="1" applyAlignment="1">
      <alignment/>
    </xf>
    <xf numFmtId="166" fontId="90" fillId="0" borderId="0" xfId="15" applyNumberFormat="1" applyFont="1" applyFill="1" applyBorder="1" applyAlignment="1">
      <alignment horizontal="center"/>
      <protection/>
    </xf>
    <xf numFmtId="166" fontId="90" fillId="0" borderId="47" xfId="15" applyNumberFormat="1" applyFont="1" applyFill="1" applyBorder="1" applyAlignment="1">
      <alignment horizontal="center"/>
      <protection/>
    </xf>
    <xf numFmtId="167" fontId="0" fillId="33" borderId="0" xfId="15" applyNumberFormat="1" applyFont="1" applyFill="1" applyBorder="1" applyAlignment="1">
      <alignment horizontal="center"/>
      <protection/>
    </xf>
    <xf numFmtId="167" fontId="90" fillId="33" borderId="19" xfId="15" applyNumberFormat="1" applyFont="1" applyFill="1" applyBorder="1" applyAlignment="1">
      <alignment horizontal="center"/>
      <protection/>
    </xf>
    <xf numFmtId="167" fontId="90" fillId="33" borderId="47" xfId="15" applyNumberFormat="1" applyFont="1" applyFill="1" applyBorder="1" applyAlignment="1">
      <alignment horizontal="center"/>
      <protection/>
    </xf>
    <xf numFmtId="167" fontId="90" fillId="0" borderId="19" xfId="15" applyNumberFormat="1" applyFont="1" applyFill="1" applyBorder="1" applyAlignment="1">
      <alignment horizontal="center"/>
      <protection/>
    </xf>
    <xf numFmtId="167" fontId="90" fillId="0" borderId="47" xfId="15" applyNumberFormat="1" applyFont="1" applyFill="1" applyBorder="1" applyAlignment="1">
      <alignment horizontal="center"/>
      <protection/>
    </xf>
    <xf numFmtId="0" fontId="0" fillId="0" borderId="0" xfId="15" applyFont="1" applyAlignment="1">
      <alignment vertical="center"/>
      <protection/>
    </xf>
    <xf numFmtId="166" fontId="34" fillId="0" borderId="0" xfId="58" applyNumberFormat="1" applyFont="1" applyFill="1" applyAlignment="1">
      <alignment vertical="center"/>
      <protection/>
    </xf>
    <xf numFmtId="0" fontId="0" fillId="0" borderId="0" xfId="15" applyFont="1" applyAlignment="1">
      <alignment vertical="center"/>
      <protection/>
    </xf>
    <xf numFmtId="0" fontId="18" fillId="33" borderId="0" xfId="15" applyFont="1" applyFill="1" applyBorder="1" applyAlignment="1">
      <alignment horizontal="left" wrapText="1" indent="3"/>
      <protection/>
    </xf>
    <xf numFmtId="165" fontId="18" fillId="33" borderId="0" xfId="15" applyNumberFormat="1" applyFont="1" applyFill="1" applyBorder="1" applyAlignment="1">
      <alignment horizontal="left" vertical="center" indent="3"/>
      <protection/>
    </xf>
    <xf numFmtId="165" fontId="18" fillId="33" borderId="0" xfId="15" applyNumberFormat="1" applyFont="1" applyFill="1" applyBorder="1" applyAlignment="1">
      <alignment horizontal="center" vertical="center"/>
      <protection/>
    </xf>
    <xf numFmtId="165" fontId="94" fillId="33" borderId="0" xfId="15" applyNumberFormat="1" applyFont="1" applyFill="1" applyBorder="1" applyAlignment="1">
      <alignment horizontal="center" vertical="center"/>
      <protection/>
    </xf>
    <xf numFmtId="0" fontId="94" fillId="0" borderId="0" xfId="15" applyFont="1" applyBorder="1">
      <alignment/>
      <protection/>
    </xf>
    <xf numFmtId="0" fontId="94" fillId="0" borderId="0" xfId="15" applyFont="1">
      <alignment/>
      <protection/>
    </xf>
    <xf numFmtId="164" fontId="18" fillId="0" borderId="0" xfId="15" applyNumberFormat="1" applyFont="1">
      <alignment/>
      <protection/>
    </xf>
    <xf numFmtId="164" fontId="18" fillId="0" borderId="0" xfId="15" applyNumberFormat="1" applyFont="1" applyBorder="1">
      <alignment/>
      <protection/>
    </xf>
    <xf numFmtId="0" fontId="25" fillId="0" borderId="0" xfId="15" applyFont="1">
      <alignment/>
      <protection/>
    </xf>
    <xf numFmtId="0" fontId="2" fillId="0" borderId="0" xfId="15" applyFont="1" applyBorder="1" applyAlignment="1">
      <alignment horizontal="left" wrapText="1"/>
      <protection/>
    </xf>
    <xf numFmtId="3" fontId="94" fillId="0" borderId="0" xfId="15" applyNumberFormat="1" applyFont="1" applyBorder="1">
      <alignment/>
      <protection/>
    </xf>
    <xf numFmtId="0" fontId="2" fillId="0" borderId="0" xfId="59" applyFont="1" applyBorder="1">
      <alignment/>
      <protection/>
    </xf>
    <xf numFmtId="0" fontId="2" fillId="0" borderId="0" xfId="59" applyFont="1" applyBorder="1" applyAlignment="1">
      <alignment vertical="center"/>
      <protection/>
    </xf>
    <xf numFmtId="0" fontId="96" fillId="0" borderId="0" xfId="0" applyFont="1" applyAlignment="1">
      <alignment/>
    </xf>
    <xf numFmtId="173" fontId="90" fillId="33" borderId="0" xfId="15" applyNumberFormat="1" applyFont="1" applyFill="1" applyBorder="1" applyAlignment="1">
      <alignment horizontal="center"/>
      <protection/>
    </xf>
    <xf numFmtId="173" fontId="90" fillId="33" borderId="47" xfId="15" applyNumberFormat="1" applyFont="1" applyFill="1" applyBorder="1" applyAlignment="1">
      <alignment horizontal="center"/>
      <protection/>
    </xf>
    <xf numFmtId="1" fontId="90" fillId="0" borderId="0" xfId="15" applyNumberFormat="1" applyFont="1" applyFill="1" applyBorder="1" applyAlignment="1">
      <alignment horizontal="center"/>
      <protection/>
    </xf>
    <xf numFmtId="1" fontId="90" fillId="0" borderId="47" xfId="15" applyNumberFormat="1" applyFont="1" applyFill="1" applyBorder="1" applyAlignment="1">
      <alignment horizontal="center"/>
      <protection/>
    </xf>
    <xf numFmtId="0" fontId="15" fillId="33" borderId="19" xfId="15" applyFont="1" applyFill="1" applyBorder="1" applyAlignment="1">
      <alignment horizontal="center"/>
      <protection/>
    </xf>
    <xf numFmtId="0" fontId="15" fillId="33" borderId="76" xfId="15" applyFont="1" applyFill="1" applyBorder="1" applyAlignment="1">
      <alignment horizontal="center"/>
      <protection/>
    </xf>
    <xf numFmtId="0" fontId="0" fillId="0" borderId="13" xfId="15" applyFont="1" applyFill="1" applyBorder="1">
      <alignment/>
      <protection/>
    </xf>
    <xf numFmtId="0" fontId="0" fillId="33" borderId="19" xfId="15" applyFont="1" applyFill="1" applyBorder="1" applyAlignment="1">
      <alignment horizontal="center"/>
      <protection/>
    </xf>
    <xf numFmtId="170" fontId="6" fillId="35" borderId="68" xfId="15" applyNumberFormat="1" applyFont="1" applyFill="1" applyBorder="1" applyAlignment="1">
      <alignment horizontal="center" vertical="center"/>
      <protection/>
    </xf>
    <xf numFmtId="170" fontId="91" fillId="35" borderId="68" xfId="15" applyNumberFormat="1" applyFont="1" applyFill="1" applyBorder="1" applyAlignment="1">
      <alignment horizontal="center" vertical="center"/>
      <protection/>
    </xf>
    <xf numFmtId="170" fontId="91" fillId="35" borderId="87" xfId="15" applyNumberFormat="1" applyFont="1" applyFill="1" applyBorder="1" applyAlignment="1">
      <alignment horizontal="center" vertical="center"/>
      <protection/>
    </xf>
    <xf numFmtId="0" fontId="2" fillId="33" borderId="0" xfId="15" applyFont="1" applyFill="1" applyBorder="1">
      <alignment/>
      <protection/>
    </xf>
    <xf numFmtId="0" fontId="2" fillId="0" borderId="0" xfId="59" applyFont="1" applyFill="1" applyBorder="1">
      <alignment/>
      <protection/>
    </xf>
    <xf numFmtId="0" fontId="35" fillId="36" borderId="88" xfId="0" applyFont="1" applyFill="1" applyBorder="1" applyAlignment="1">
      <alignment/>
    </xf>
    <xf numFmtId="1" fontId="0" fillId="0" borderId="0" xfId="59" applyNumberFormat="1" applyFont="1" applyFill="1" applyBorder="1" applyAlignment="1">
      <alignment horizontal="center" vertical="center"/>
      <protection/>
    </xf>
    <xf numFmtId="1" fontId="0" fillId="0" borderId="19" xfId="59" applyNumberFormat="1" applyFont="1" applyFill="1" applyBorder="1" applyAlignment="1">
      <alignment horizontal="center" vertical="center"/>
      <protection/>
    </xf>
    <xf numFmtId="170" fontId="0" fillId="33" borderId="23" xfId="59" applyNumberFormat="1" applyFont="1" applyFill="1" applyBorder="1" applyAlignment="1">
      <alignment horizontal="center" vertical="center"/>
      <protection/>
    </xf>
    <xf numFmtId="170" fontId="0" fillId="33" borderId="0" xfId="59" applyNumberFormat="1" applyFont="1" applyFill="1" applyBorder="1" applyAlignment="1">
      <alignment horizontal="center" vertical="center"/>
      <protection/>
    </xf>
    <xf numFmtId="170" fontId="90" fillId="33" borderId="0" xfId="59" applyNumberFormat="1" applyFont="1" applyFill="1" applyBorder="1" applyAlignment="1">
      <alignment horizontal="center" vertical="center"/>
      <protection/>
    </xf>
    <xf numFmtId="170" fontId="90" fillId="33" borderId="67" xfId="59" applyNumberFormat="1" applyFont="1" applyFill="1" applyBorder="1" applyAlignment="1">
      <alignment horizontal="center" vertical="center"/>
      <protection/>
    </xf>
    <xf numFmtId="170" fontId="90" fillId="33" borderId="89" xfId="59" applyNumberFormat="1" applyFont="1" applyFill="1" applyBorder="1" applyAlignment="1">
      <alignment horizontal="center" vertical="center"/>
      <protection/>
    </xf>
    <xf numFmtId="167" fontId="6" fillId="35" borderId="68" xfId="15" applyNumberFormat="1" applyFont="1" applyFill="1" applyBorder="1" applyAlignment="1">
      <alignment horizontal="center"/>
      <protection/>
    </xf>
    <xf numFmtId="167" fontId="91" fillId="35" borderId="68" xfId="15" applyNumberFormat="1" applyFont="1" applyFill="1" applyBorder="1" applyAlignment="1">
      <alignment horizontal="center"/>
      <protection/>
    </xf>
    <xf numFmtId="167" fontId="91" fillId="35" borderId="90" xfId="15" applyNumberFormat="1" applyFont="1" applyFill="1" applyBorder="1" applyAlignment="1">
      <alignment horizontal="center"/>
      <protection/>
    </xf>
    <xf numFmtId="0" fontId="14" fillId="35" borderId="31" xfId="15" applyFont="1" applyFill="1" applyBorder="1" applyAlignment="1">
      <alignment vertical="center"/>
      <protection/>
    </xf>
    <xf numFmtId="0" fontId="13" fillId="35" borderId="32" xfId="15" applyFont="1" applyFill="1" applyBorder="1" applyAlignment="1">
      <alignment vertical="center"/>
      <protection/>
    </xf>
    <xf numFmtId="0" fontId="14" fillId="35" borderId="32" xfId="15" applyFont="1" applyFill="1" applyBorder="1" applyAlignment="1">
      <alignment horizontal="right" vertical="center"/>
      <protection/>
    </xf>
    <xf numFmtId="0" fontId="15" fillId="34" borderId="30" xfId="15" applyFont="1" applyFill="1" applyBorder="1" applyAlignment="1">
      <alignment horizontal="center" vertical="center"/>
      <protection/>
    </xf>
    <xf numFmtId="170" fontId="0" fillId="0" borderId="0" xfId="15" applyNumberFormat="1" applyFont="1" applyAlignment="1">
      <alignment vertical="center"/>
      <protection/>
    </xf>
    <xf numFmtId="0" fontId="2" fillId="0" borderId="0" xfId="59" applyFont="1" applyFill="1" applyBorder="1" applyAlignment="1">
      <alignment horizontal="left" vertical="center" wrapText="1"/>
      <protection/>
    </xf>
    <xf numFmtId="0" fontId="100" fillId="0" borderId="0" xfId="0" applyFont="1" applyAlignment="1">
      <alignment/>
    </xf>
    <xf numFmtId="0" fontId="35" fillId="39" borderId="41" xfId="0" applyFont="1" applyFill="1" applyBorder="1" applyAlignment="1">
      <alignment vertical="center"/>
    </xf>
    <xf numFmtId="0" fontId="0" fillId="0" borderId="0" xfId="15" applyFont="1" applyAlignment="1">
      <alignment vertical="top"/>
      <protection/>
    </xf>
    <xf numFmtId="0" fontId="99" fillId="38" borderId="91" xfId="0" applyFont="1" applyFill="1" applyBorder="1" applyAlignment="1">
      <alignment horizontal="center" vertical="top" wrapText="1"/>
    </xf>
    <xf numFmtId="0" fontId="99" fillId="38" borderId="92" xfId="0" applyFont="1" applyFill="1" applyBorder="1" applyAlignment="1">
      <alignment horizontal="center" vertical="top" wrapText="1"/>
    </xf>
    <xf numFmtId="1" fontId="0" fillId="33" borderId="23" xfId="15" applyNumberFormat="1" applyFont="1" applyFill="1" applyBorder="1" applyAlignment="1">
      <alignment horizontal="center"/>
      <protection/>
    </xf>
    <xf numFmtId="1" fontId="90" fillId="33" borderId="72" xfId="15" applyNumberFormat="1" applyFont="1" applyFill="1" applyBorder="1" applyAlignment="1">
      <alignment horizontal="center" vertical="center"/>
      <protection/>
    </xf>
    <xf numFmtId="167" fontId="6" fillId="33" borderId="0" xfId="15" applyNumberFormat="1" applyFont="1" applyFill="1" applyBorder="1" applyAlignment="1">
      <alignment horizontal="center"/>
      <protection/>
    </xf>
    <xf numFmtId="167" fontId="6" fillId="0" borderId="19" xfId="15" applyNumberFormat="1" applyFont="1" applyFill="1" applyBorder="1" applyAlignment="1">
      <alignment horizontal="center"/>
      <protection/>
    </xf>
    <xf numFmtId="167" fontId="91" fillId="0" borderId="0" xfId="15" applyNumberFormat="1" applyFont="1" applyFill="1" applyBorder="1" applyAlignment="1">
      <alignment horizontal="center"/>
      <protection/>
    </xf>
    <xf numFmtId="167" fontId="91" fillId="0" borderId="47" xfId="15" applyNumberFormat="1" applyFont="1" applyFill="1" applyBorder="1" applyAlignment="1">
      <alignment horizontal="center"/>
      <protection/>
    </xf>
    <xf numFmtId="167" fontId="0" fillId="0" borderId="19" xfId="15" applyNumberFormat="1" applyFont="1" applyFill="1" applyBorder="1" applyAlignment="1">
      <alignment horizontal="center"/>
      <protection/>
    </xf>
    <xf numFmtId="167" fontId="90" fillId="0" borderId="0" xfId="15" applyNumberFormat="1" applyFont="1" applyFill="1" applyBorder="1" applyAlignment="1">
      <alignment horizontal="center"/>
      <protection/>
    </xf>
    <xf numFmtId="167" fontId="0" fillId="33" borderId="0" xfId="15" applyNumberFormat="1" applyFont="1" applyFill="1" applyBorder="1" applyAlignment="1">
      <alignment horizontal="right"/>
      <protection/>
    </xf>
    <xf numFmtId="167" fontId="13" fillId="33" borderId="0" xfId="15" applyNumberFormat="1" applyFont="1" applyFill="1" applyBorder="1" applyAlignment="1">
      <alignment horizontal="center"/>
      <protection/>
    </xf>
    <xf numFmtId="0" fontId="95" fillId="0" borderId="0" xfId="0" applyFont="1" applyAlignment="1">
      <alignment/>
    </xf>
    <xf numFmtId="0" fontId="0" fillId="0" borderId="0" xfId="15" applyFont="1" applyFill="1" applyBorder="1" applyAlignment="1">
      <alignment horizontal="left" vertical="center" wrapText="1" indent="1"/>
      <protection/>
    </xf>
    <xf numFmtId="0" fontId="2" fillId="0" borderId="0" xfId="15" applyFont="1" applyAlignment="1">
      <alignment horizontal="left" vertical="center" wrapText="1"/>
      <protection/>
    </xf>
    <xf numFmtId="0" fontId="0" fillId="0" borderId="0" xfId="15" applyFont="1" applyFill="1" applyAlignment="1">
      <alignment horizontal="left" vertical="center" wrapText="1" indent="1"/>
      <protection/>
    </xf>
    <xf numFmtId="0" fontId="0" fillId="0" borderId="0" xfId="15" applyFont="1" applyAlignment="1">
      <alignment horizontal="left" vertical="top" indent="1"/>
      <protection/>
    </xf>
    <xf numFmtId="0" fontId="0" fillId="0" borderId="0" xfId="15" applyFont="1" applyAlignment="1">
      <alignment horizontal="left" vertical="center" indent="1"/>
      <protection/>
    </xf>
    <xf numFmtId="172" fontId="6" fillId="0" borderId="0" xfId="15" applyNumberFormat="1" applyFont="1" applyFill="1" applyBorder="1" applyAlignment="1">
      <alignment horizontal="center"/>
      <protection/>
    </xf>
    <xf numFmtId="172" fontId="91" fillId="0" borderId="0" xfId="15" applyNumberFormat="1" applyFont="1" applyFill="1" applyBorder="1" applyAlignment="1">
      <alignment horizontal="center"/>
      <protection/>
    </xf>
    <xf numFmtId="172" fontId="91" fillId="0" borderId="23" xfId="15" applyNumberFormat="1" applyFont="1" applyFill="1" applyBorder="1" applyAlignment="1">
      <alignment horizontal="center"/>
      <protection/>
    </xf>
    <xf numFmtId="172" fontId="91" fillId="0" borderId="47" xfId="15" applyNumberFormat="1" applyFont="1" applyBorder="1" applyAlignment="1">
      <alignment horizontal="center"/>
      <protection/>
    </xf>
    <xf numFmtId="0" fontId="0" fillId="0" borderId="11" xfId="15" applyFont="1" applyFill="1" applyBorder="1" applyAlignment="1">
      <alignment horizontal="left" vertical="center" indent="1"/>
      <protection/>
    </xf>
    <xf numFmtId="0" fontId="0" fillId="0" borderId="0" xfId="15" applyFont="1" applyFill="1" applyBorder="1" applyAlignment="1">
      <alignment horizontal="left" vertical="center" indent="1"/>
      <protection/>
    </xf>
    <xf numFmtId="0" fontId="35" fillId="39" borderId="93" xfId="0" applyFont="1" applyFill="1" applyBorder="1" applyAlignment="1">
      <alignment vertical="center"/>
    </xf>
    <xf numFmtId="0" fontId="35" fillId="39" borderId="94" xfId="0" applyFont="1" applyFill="1" applyBorder="1" applyAlignment="1">
      <alignment vertical="center"/>
    </xf>
    <xf numFmtId="0" fontId="35" fillId="36" borderId="0" xfId="0" applyFont="1" applyFill="1" applyBorder="1" applyAlignment="1">
      <alignment/>
    </xf>
    <xf numFmtId="0" fontId="91" fillId="33" borderId="0" xfId="15" applyFont="1" applyFill="1" applyBorder="1" applyAlignment="1">
      <alignment horizontal="left" indent="1"/>
      <protection/>
    </xf>
    <xf numFmtId="0" fontId="90" fillId="33" borderId="0" xfId="15" applyFont="1" applyFill="1" applyBorder="1" applyAlignment="1">
      <alignment horizontal="left" indent="1"/>
      <protection/>
    </xf>
    <xf numFmtId="0" fontId="73" fillId="36" borderId="94" xfId="0" applyFont="1" applyFill="1" applyBorder="1" applyAlignment="1">
      <alignment/>
    </xf>
    <xf numFmtId="0" fontId="35" fillId="39" borderId="88" xfId="0" applyFont="1" applyFill="1" applyBorder="1" applyAlignment="1">
      <alignment vertical="center"/>
    </xf>
    <xf numFmtId="0" fontId="21" fillId="35" borderId="0" xfId="59" applyFont="1" applyFill="1" applyBorder="1" applyAlignment="1">
      <alignment/>
      <protection/>
    </xf>
    <xf numFmtId="0" fontId="35" fillId="36" borderId="0" xfId="0" applyFont="1" applyFill="1" applyBorder="1" applyAlignment="1">
      <alignment/>
    </xf>
    <xf numFmtId="0" fontId="21" fillId="35" borderId="32" xfId="59" applyFont="1" applyFill="1" applyBorder="1" applyAlignment="1">
      <alignment/>
      <protection/>
    </xf>
    <xf numFmtId="0" fontId="35" fillId="36" borderId="95" xfId="0" applyFont="1" applyFill="1" applyBorder="1" applyAlignment="1">
      <alignment/>
    </xf>
    <xf numFmtId="0" fontId="8" fillId="0" borderId="0" xfId="15" applyFont="1" applyFill="1" applyBorder="1">
      <alignment/>
      <protection/>
    </xf>
    <xf numFmtId="0" fontId="8" fillId="0" borderId="0" xfId="15" applyFont="1" applyFill="1" applyBorder="1" applyAlignment="1">
      <alignment horizontal="left"/>
      <protection/>
    </xf>
    <xf numFmtId="0" fontId="8" fillId="0" borderId="0" xfId="15" applyFont="1">
      <alignment/>
      <protection/>
    </xf>
    <xf numFmtId="164" fontId="22" fillId="0" borderId="0" xfId="15" applyNumberFormat="1" applyFont="1" applyBorder="1">
      <alignment/>
      <protection/>
    </xf>
    <xf numFmtId="0" fontId="22" fillId="0" borderId="0" xfId="15" applyFont="1" applyBorder="1">
      <alignment/>
      <protection/>
    </xf>
    <xf numFmtId="0" fontId="8" fillId="0" borderId="0" xfId="15" applyFont="1" applyFill="1">
      <alignment/>
      <protection/>
    </xf>
    <xf numFmtId="0" fontId="22" fillId="0" borderId="0" xfId="15" applyFont="1">
      <alignment/>
      <protection/>
    </xf>
    <xf numFmtId="0" fontId="22" fillId="0" borderId="0" xfId="15" applyFont="1" applyFill="1">
      <alignment/>
      <protection/>
    </xf>
    <xf numFmtId="1" fontId="22" fillId="0" borderId="0" xfId="15" applyNumberFormat="1" applyFont="1" applyFill="1" applyBorder="1" applyAlignment="1">
      <alignment horizontal="center"/>
      <protection/>
    </xf>
    <xf numFmtId="0" fontId="8" fillId="0" borderId="0" xfId="15" applyFont="1" applyAlignment="1">
      <alignment horizontal="left"/>
      <protection/>
    </xf>
    <xf numFmtId="0" fontId="39" fillId="0" borderId="0" xfId="15" applyFont="1">
      <alignment/>
      <protection/>
    </xf>
    <xf numFmtId="170" fontId="8" fillId="0" borderId="0" xfId="15" applyNumberFormat="1" applyFont="1" applyBorder="1">
      <alignment/>
      <protection/>
    </xf>
    <xf numFmtId="0" fontId="8" fillId="0" borderId="0" xfId="15" applyFont="1" applyFill="1" applyAlignment="1">
      <alignment horizontal="left"/>
      <protection/>
    </xf>
    <xf numFmtId="0" fontId="22" fillId="0" borderId="0" xfId="15" applyFont="1" applyFill="1" applyBorder="1">
      <alignment/>
      <protection/>
    </xf>
    <xf numFmtId="0" fontId="22" fillId="0" borderId="0" xfId="15" applyFont="1" applyAlignment="1">
      <alignment horizontal="right"/>
      <protection/>
    </xf>
    <xf numFmtId="0" fontId="8" fillId="33" borderId="11" xfId="15" applyFont="1" applyFill="1" applyBorder="1" applyAlignment="1">
      <alignment horizontal="left" indent="1"/>
      <protection/>
    </xf>
    <xf numFmtId="0" fontId="8" fillId="33" borderId="0" xfId="15" applyFont="1" applyFill="1" applyBorder="1" applyAlignment="1">
      <alignment horizontal="left" indent="1"/>
      <protection/>
    </xf>
    <xf numFmtId="170" fontId="8" fillId="0" borderId="0" xfId="15" applyNumberFormat="1" applyFont="1">
      <alignment/>
      <protection/>
    </xf>
    <xf numFmtId="170" fontId="40" fillId="0" borderId="0" xfId="15" applyNumberFormat="1" applyFont="1" applyBorder="1">
      <alignment/>
      <protection/>
    </xf>
    <xf numFmtId="3" fontId="36" fillId="0" borderId="0" xfId="15" applyNumberFormat="1" applyFont="1" applyFill="1" applyBorder="1" applyAlignment="1">
      <alignment horizontal="right" vertical="center"/>
      <protection/>
    </xf>
    <xf numFmtId="0" fontId="8" fillId="0" borderId="0" xfId="0" applyFont="1" applyAlignment="1">
      <alignment/>
    </xf>
    <xf numFmtId="171" fontId="22" fillId="0" borderId="0" xfId="15" applyNumberFormat="1" applyFont="1" applyBorder="1">
      <alignment/>
      <protection/>
    </xf>
    <xf numFmtId="166" fontId="41" fillId="0" borderId="0" xfId="58" applyNumberFormat="1" applyFont="1" applyFill="1">
      <alignment/>
      <protection/>
    </xf>
    <xf numFmtId="3" fontId="37" fillId="0" borderId="0" xfId="0" applyNumberFormat="1" applyFont="1" applyBorder="1" applyAlignment="1">
      <alignment vertical="center"/>
    </xf>
    <xf numFmtId="0" fontId="8" fillId="0" borderId="0" xfId="15" applyFont="1" applyFill="1" applyAlignment="1">
      <alignment/>
      <protection/>
    </xf>
    <xf numFmtId="0" fontId="73" fillId="36" borderId="41" xfId="0" applyFont="1" applyFill="1" applyBorder="1" applyAlignment="1">
      <alignment horizontal="center" wrapText="1"/>
    </xf>
    <xf numFmtId="1" fontId="0" fillId="33" borderId="0" xfId="59" applyNumberFormat="1" applyFont="1" applyFill="1" applyBorder="1" applyAlignment="1">
      <alignment horizontal="center" vertical="center"/>
      <protection/>
    </xf>
    <xf numFmtId="1" fontId="0" fillId="33" borderId="19" xfId="59" applyNumberFormat="1" applyFont="1" applyFill="1" applyBorder="1" applyAlignment="1">
      <alignment horizontal="center" vertical="center"/>
      <protection/>
    </xf>
    <xf numFmtId="0" fontId="0" fillId="0" borderId="0" xfId="59" applyFont="1" applyFill="1" applyBorder="1" applyAlignment="1">
      <alignment horizontal="left" vertical="center" indent="1"/>
      <protection/>
    </xf>
    <xf numFmtId="0" fontId="0" fillId="0" borderId="34" xfId="59" applyFont="1" applyFill="1" applyBorder="1" applyAlignment="1">
      <alignment horizontal="left" vertical="center" indent="1"/>
      <protection/>
    </xf>
    <xf numFmtId="0" fontId="0" fillId="0" borderId="27" xfId="59" applyFont="1" applyFill="1" applyBorder="1" applyAlignment="1">
      <alignment horizontal="left" vertical="center" indent="1"/>
      <protection/>
    </xf>
    <xf numFmtId="0" fontId="0" fillId="0" borderId="0" xfId="0" applyAlignment="1">
      <alignment horizontal="left"/>
    </xf>
    <xf numFmtId="0" fontId="0" fillId="33" borderId="11" xfId="15" applyFont="1" applyFill="1" applyBorder="1" applyAlignment="1">
      <alignment horizontal="left" vertical="center" indent="1"/>
      <protection/>
    </xf>
    <xf numFmtId="0" fontId="0" fillId="0" borderId="0" xfId="15" applyFont="1" applyBorder="1" applyAlignment="1">
      <alignment horizontal="left" indent="1"/>
      <protection/>
    </xf>
    <xf numFmtId="0" fontId="35" fillId="39" borderId="93" xfId="0" applyFont="1" applyFill="1" applyBorder="1" applyAlignment="1">
      <alignment vertical="top"/>
    </xf>
    <xf numFmtId="0" fontId="35" fillId="36" borderId="94" xfId="0" applyFont="1" applyFill="1" applyBorder="1" applyAlignment="1">
      <alignment/>
    </xf>
    <xf numFmtId="0" fontId="21" fillId="35" borderId="35" xfId="59" applyFont="1" applyFill="1" applyBorder="1" applyAlignment="1">
      <alignment/>
      <protection/>
    </xf>
    <xf numFmtId="0" fontId="21" fillId="35" borderId="36" xfId="59" applyFont="1" applyFill="1" applyBorder="1" applyAlignment="1">
      <alignment/>
      <protection/>
    </xf>
    <xf numFmtId="0" fontId="21" fillId="35" borderId="96" xfId="59" applyFont="1" applyFill="1" applyBorder="1" applyAlignment="1">
      <alignment/>
      <protection/>
    </xf>
    <xf numFmtId="0" fontId="35" fillId="36" borderId="97" xfId="0" applyFont="1" applyFill="1" applyBorder="1" applyAlignment="1">
      <alignment/>
    </xf>
    <xf numFmtId="0" fontId="0" fillId="0" borderId="11" xfId="59" applyFont="1" applyFill="1" applyBorder="1" applyAlignment="1">
      <alignment horizontal="left" vertical="center" indent="1"/>
      <protection/>
    </xf>
    <xf numFmtId="0" fontId="2" fillId="0" borderId="0" xfId="59" applyFont="1" applyFill="1" applyBorder="1" applyAlignment="1">
      <alignment horizontal="left" vertical="center"/>
      <protection/>
    </xf>
    <xf numFmtId="0" fontId="35" fillId="39" borderId="88" xfId="0" applyFont="1" applyFill="1" applyBorder="1" applyAlignment="1">
      <alignment vertical="top"/>
    </xf>
    <xf numFmtId="1" fontId="90" fillId="0" borderId="80" xfId="0" applyNumberFormat="1" applyFont="1" applyBorder="1" applyAlignment="1" quotePrefix="1">
      <alignment horizontal="center" wrapText="1"/>
    </xf>
    <xf numFmtId="0" fontId="6" fillId="0" borderId="23" xfId="15" applyFont="1" applyFill="1" applyBorder="1" applyAlignment="1">
      <alignment horizontal="center" vertical="center"/>
      <protection/>
    </xf>
    <xf numFmtId="0" fontId="91" fillId="0" borderId="47" xfId="15" applyFont="1" applyFill="1" applyBorder="1" applyAlignment="1">
      <alignment horizontal="center" vertical="center"/>
      <protection/>
    </xf>
    <xf numFmtId="0" fontId="0" fillId="0" borderId="0" xfId="15" applyFont="1" applyFill="1" applyBorder="1" applyAlignment="1">
      <alignment horizontal="right"/>
      <protection/>
    </xf>
    <xf numFmtId="0" fontId="12" fillId="0" borderId="0" xfId="15" applyFont="1" applyFill="1" applyBorder="1" applyAlignment="1">
      <alignment horizontal="right"/>
      <protection/>
    </xf>
    <xf numFmtId="0" fontId="4" fillId="0" borderId="28" xfId="15" applyFont="1" applyFill="1" applyBorder="1" applyAlignment="1">
      <alignment horizontal="right"/>
      <protection/>
    </xf>
    <xf numFmtId="0" fontId="6" fillId="0" borderId="0" xfId="15" applyFont="1" applyFill="1" applyBorder="1" applyAlignment="1">
      <alignment horizontal="right"/>
      <protection/>
    </xf>
    <xf numFmtId="0" fontId="6" fillId="0" borderId="28" xfId="15" applyFont="1" applyFill="1" applyBorder="1" applyAlignment="1">
      <alignment horizontal="right"/>
      <protection/>
    </xf>
    <xf numFmtId="0" fontId="4" fillId="0" borderId="47" xfId="15" applyFont="1" applyFill="1" applyBorder="1" applyAlignment="1">
      <alignment horizontal="right"/>
      <protection/>
    </xf>
    <xf numFmtId="0" fontId="8" fillId="0" borderId="0" xfId="15" applyFont="1" applyFill="1" applyBorder="1" applyAlignment="1">
      <alignment horizontal="right"/>
      <protection/>
    </xf>
    <xf numFmtId="0" fontId="0" fillId="0" borderId="0" xfId="15" applyFont="1" applyFill="1" applyBorder="1" applyAlignment="1">
      <alignment horizontal="right"/>
      <protection/>
    </xf>
    <xf numFmtId="0" fontId="16" fillId="0" borderId="0" xfId="15" applyFont="1" applyFill="1" applyBorder="1" applyAlignment="1">
      <alignment horizontal="right"/>
      <protection/>
    </xf>
    <xf numFmtId="0" fontId="38" fillId="0" borderId="0" xfId="15" applyFont="1" applyFill="1" applyBorder="1" applyAlignment="1">
      <alignment horizontal="right"/>
      <protection/>
    </xf>
    <xf numFmtId="0" fontId="14" fillId="0" borderId="0" xfId="15" applyFont="1" applyFill="1" applyBorder="1" applyAlignment="1">
      <alignment horizontal="right"/>
      <protection/>
    </xf>
    <xf numFmtId="0" fontId="19" fillId="0" borderId="0" xfId="15" applyFont="1" applyFill="1" applyBorder="1" applyAlignment="1">
      <alignment horizontal="right"/>
      <protection/>
    </xf>
    <xf numFmtId="0" fontId="19" fillId="0" borderId="0" xfId="15" applyFont="1" applyFill="1" applyAlignment="1">
      <alignment horizontal="right"/>
      <protection/>
    </xf>
    <xf numFmtId="0" fontId="14" fillId="0" borderId="0" xfId="15" applyFont="1" applyFill="1" applyAlignment="1">
      <alignment horizontal="right"/>
      <protection/>
    </xf>
    <xf numFmtId="0" fontId="17" fillId="0" borderId="0" xfId="15" applyFont="1" applyFill="1" applyAlignment="1">
      <alignment horizontal="right"/>
      <protection/>
    </xf>
    <xf numFmtId="0" fontId="0" fillId="0" borderId="0" xfId="15" applyFont="1" applyFill="1" applyAlignment="1">
      <alignment horizontal="right"/>
      <protection/>
    </xf>
    <xf numFmtId="0" fontId="0" fillId="0" borderId="0" xfId="15" applyFont="1" applyFill="1" applyAlignment="1">
      <alignment horizontal="right"/>
      <protection/>
    </xf>
    <xf numFmtId="0" fontId="6" fillId="0" borderId="47" xfId="15" applyFont="1" applyFill="1" applyBorder="1" applyAlignment="1">
      <alignment horizontal="right"/>
      <protection/>
    </xf>
    <xf numFmtId="0" fontId="7" fillId="0" borderId="0" xfId="15" applyFont="1" applyFill="1" applyAlignment="1">
      <alignment horizontal="right"/>
      <protection/>
    </xf>
    <xf numFmtId="0" fontId="22" fillId="0" borderId="0" xfId="15" applyFont="1" applyFill="1" applyAlignment="1">
      <alignment horizontal="right"/>
      <protection/>
    </xf>
    <xf numFmtId="0" fontId="13" fillId="0" borderId="0" xfId="15" applyFont="1" applyFill="1" applyAlignment="1">
      <alignment horizontal="right"/>
      <protection/>
    </xf>
    <xf numFmtId="0" fontId="13" fillId="0" borderId="0" xfId="15" applyFont="1" applyFill="1" applyBorder="1" applyAlignment="1">
      <alignment horizontal="right"/>
      <protection/>
    </xf>
    <xf numFmtId="0" fontId="8" fillId="0" borderId="0" xfId="15" applyFont="1" applyFill="1" applyAlignment="1">
      <alignment horizontal="right"/>
      <protection/>
    </xf>
    <xf numFmtId="0" fontId="16" fillId="0" borderId="0" xfId="15" applyFont="1" applyFill="1" applyAlignment="1">
      <alignment horizontal="right"/>
      <protection/>
    </xf>
    <xf numFmtId="0" fontId="12" fillId="0" borderId="0" xfId="15" applyFont="1" applyFill="1" applyAlignment="1">
      <alignment horizontal="right"/>
      <protection/>
    </xf>
    <xf numFmtId="0" fontId="38" fillId="0" borderId="0" xfId="15" applyFont="1" applyFill="1" applyAlignment="1">
      <alignment horizontal="right"/>
      <protection/>
    </xf>
    <xf numFmtId="0" fontId="23" fillId="0" borderId="0" xfId="15" applyFont="1" applyFill="1" applyAlignment="1">
      <alignment horizontal="right"/>
      <protection/>
    </xf>
    <xf numFmtId="0" fontId="6" fillId="0" borderId="0" xfId="15" applyFont="1" applyFill="1" applyAlignment="1">
      <alignment horizontal="right"/>
      <protection/>
    </xf>
    <xf numFmtId="0" fontId="24" fillId="0" borderId="0" xfId="15" applyFont="1" applyFill="1" applyAlignment="1">
      <alignment horizontal="right"/>
      <protection/>
    </xf>
    <xf numFmtId="0" fontId="14" fillId="0" borderId="0" xfId="15" applyFont="1" applyFill="1" applyAlignment="1">
      <alignment horizontal="right" vertical="center"/>
      <protection/>
    </xf>
    <xf numFmtId="0" fontId="7" fillId="0" borderId="0" xfId="15" applyFont="1" applyFill="1" applyAlignment="1" quotePrefix="1">
      <alignment horizontal="right"/>
      <protection/>
    </xf>
    <xf numFmtId="0" fontId="8" fillId="0" borderId="0" xfId="0" applyFont="1" applyAlignment="1">
      <alignment horizontal="right"/>
    </xf>
    <xf numFmtId="0" fontId="0" fillId="0" borderId="0" xfId="15" applyFont="1" applyFill="1" applyAlignment="1">
      <alignment horizontal="right" vertical="center"/>
      <protection/>
    </xf>
    <xf numFmtId="0" fontId="6" fillId="0" borderId="0" xfId="0" applyFont="1" applyBorder="1" applyAlignment="1">
      <alignment horizontal="right"/>
    </xf>
    <xf numFmtId="0" fontId="8" fillId="0" borderId="0" xfId="15" applyFont="1" applyAlignment="1">
      <alignment horizontal="right"/>
      <protection/>
    </xf>
    <xf numFmtId="0" fontId="0" fillId="0" borderId="0" xfId="15" applyFont="1" applyAlignment="1">
      <alignment horizontal="right"/>
      <protection/>
    </xf>
    <xf numFmtId="0" fontId="95" fillId="0" borderId="0" xfId="0" applyFont="1" applyAlignment="1">
      <alignment horizontal="right"/>
    </xf>
    <xf numFmtId="0" fontId="12" fillId="0" borderId="0" xfId="15" applyFont="1" applyFill="1" applyBorder="1" applyAlignment="1">
      <alignment horizontal="left"/>
      <protection/>
    </xf>
    <xf numFmtId="0" fontId="19" fillId="0" borderId="52" xfId="15" applyFont="1" applyFill="1" applyBorder="1" applyAlignment="1">
      <alignment horizontal="right"/>
      <protection/>
    </xf>
    <xf numFmtId="0" fontId="14" fillId="0" borderId="0" xfId="15" applyFont="1" applyFill="1" applyAlignment="1">
      <alignment horizontal="right" vertical="top"/>
      <protection/>
    </xf>
    <xf numFmtId="0" fontId="0" fillId="0" borderId="0" xfId="15" applyFont="1" applyAlignment="1">
      <alignment wrapText="1"/>
      <protection/>
    </xf>
    <xf numFmtId="0" fontId="0" fillId="33" borderId="11" xfId="15" applyFont="1" applyFill="1" applyBorder="1" applyAlignment="1">
      <alignment horizontal="left" indent="4"/>
      <protection/>
    </xf>
    <xf numFmtId="0" fontId="29" fillId="35" borderId="31" xfId="59" applyFont="1" applyFill="1" applyBorder="1" applyAlignment="1">
      <alignment/>
      <protection/>
    </xf>
    <xf numFmtId="0" fontId="29" fillId="35" borderId="32" xfId="59" applyFont="1" applyFill="1" applyBorder="1" applyAlignment="1">
      <alignment/>
      <protection/>
    </xf>
    <xf numFmtId="0" fontId="21" fillId="33" borderId="34" xfId="59" applyFont="1" applyFill="1" applyBorder="1" applyAlignment="1">
      <alignment/>
      <protection/>
    </xf>
    <xf numFmtId="0" fontId="21" fillId="33" borderId="27" xfId="59" applyFont="1" applyFill="1" applyBorder="1" applyAlignment="1">
      <alignment/>
      <protection/>
    </xf>
    <xf numFmtId="0" fontId="13" fillId="33" borderId="12" xfId="59" applyFont="1" applyFill="1" applyBorder="1" applyAlignment="1">
      <alignment vertical="center"/>
      <protection/>
    </xf>
    <xf numFmtId="0" fontId="13" fillId="33" borderId="13" xfId="59" applyFont="1" applyFill="1" applyBorder="1" applyAlignment="1">
      <alignment vertical="center"/>
      <protection/>
    </xf>
    <xf numFmtId="0" fontId="8" fillId="0" borderId="0" xfId="54" applyFont="1" applyBorder="1" applyAlignment="1" applyProtection="1">
      <alignment/>
      <protection/>
    </xf>
    <xf numFmtId="0" fontId="0" fillId="0" borderId="11" xfId="59" applyFont="1" applyFill="1" applyBorder="1" applyAlignment="1">
      <alignment horizontal="left" vertical="center" indent="3"/>
      <protection/>
    </xf>
    <xf numFmtId="0" fontId="0" fillId="0" borderId="11" xfId="59" applyFont="1" applyFill="1" applyBorder="1" applyAlignment="1">
      <alignment horizontal="left" vertical="center" indent="5"/>
      <protection/>
    </xf>
    <xf numFmtId="0" fontId="0" fillId="0" borderId="0" xfId="0" applyAlignment="1">
      <alignment/>
    </xf>
    <xf numFmtId="0" fontId="0" fillId="0" borderId="0" xfId="15" applyFont="1" applyFill="1" applyAlignment="1">
      <alignment wrapText="1"/>
      <protection/>
    </xf>
    <xf numFmtId="0" fontId="0" fillId="0" borderId="0" xfId="15" applyFont="1" applyFill="1" applyAlignment="1">
      <alignment horizontal="right" wrapText="1"/>
      <protection/>
    </xf>
    <xf numFmtId="1" fontId="0" fillId="0" borderId="0" xfId="59" applyNumberFormat="1" applyFont="1" applyFill="1" applyBorder="1" applyAlignment="1">
      <alignment horizontal="center" vertical="center" wrapText="1"/>
      <protection/>
    </xf>
    <xf numFmtId="1" fontId="0" fillId="0" borderId="19" xfId="59" applyNumberFormat="1" applyFont="1" applyFill="1" applyBorder="1" applyAlignment="1">
      <alignment horizontal="center" vertical="center" wrapText="1"/>
      <protection/>
    </xf>
    <xf numFmtId="170" fontId="0" fillId="33" borderId="23" xfId="59" applyNumberFormat="1" applyFont="1" applyFill="1" applyBorder="1" applyAlignment="1">
      <alignment horizontal="center" vertical="center" wrapText="1"/>
      <protection/>
    </xf>
    <xf numFmtId="170" fontId="0" fillId="33" borderId="0" xfId="59" applyNumberFormat="1" applyFont="1" applyFill="1" applyBorder="1" applyAlignment="1">
      <alignment horizontal="center" vertical="center" wrapText="1"/>
      <protection/>
    </xf>
    <xf numFmtId="170" fontId="90" fillId="33" borderId="0" xfId="59" applyNumberFormat="1" applyFont="1" applyFill="1" applyBorder="1" applyAlignment="1">
      <alignment horizontal="center" vertical="center" wrapText="1"/>
      <protection/>
    </xf>
    <xf numFmtId="170" fontId="90" fillId="33" borderId="67" xfId="59" applyNumberFormat="1" applyFont="1" applyFill="1" applyBorder="1" applyAlignment="1">
      <alignment horizontal="center" vertical="center" wrapText="1"/>
      <protection/>
    </xf>
    <xf numFmtId="170" fontId="90" fillId="33" borderId="89" xfId="59" applyNumberFormat="1" applyFont="1" applyFill="1" applyBorder="1" applyAlignment="1">
      <alignment horizontal="center" vertical="center" wrapText="1"/>
      <protection/>
    </xf>
    <xf numFmtId="1" fontId="0" fillId="33" borderId="0" xfId="59" applyNumberFormat="1" applyFont="1" applyFill="1" applyBorder="1" applyAlignment="1">
      <alignment horizontal="center" wrapText="1"/>
      <protection/>
    </xf>
    <xf numFmtId="1" fontId="0" fillId="33" borderId="19" xfId="59" applyNumberFormat="1" applyFont="1" applyFill="1" applyBorder="1" applyAlignment="1">
      <alignment horizontal="center" wrapText="1"/>
      <protection/>
    </xf>
    <xf numFmtId="170" fontId="0" fillId="33" borderId="23" xfId="59" applyNumberFormat="1" applyFont="1" applyFill="1" applyBorder="1" applyAlignment="1">
      <alignment horizontal="center" wrapText="1"/>
      <protection/>
    </xf>
    <xf numFmtId="170" fontId="0" fillId="33" borderId="0" xfId="59" applyNumberFormat="1" applyFont="1" applyFill="1" applyBorder="1" applyAlignment="1">
      <alignment horizontal="center" wrapText="1"/>
      <protection/>
    </xf>
    <xf numFmtId="170" fontId="90" fillId="33" borderId="0" xfId="59" applyNumberFormat="1" applyFont="1" applyFill="1" applyBorder="1" applyAlignment="1">
      <alignment horizontal="center" wrapText="1"/>
      <protection/>
    </xf>
    <xf numFmtId="170" fontId="90" fillId="33" borderId="67" xfId="59" applyNumberFormat="1" applyFont="1" applyFill="1" applyBorder="1" applyAlignment="1">
      <alignment horizontal="center" wrapText="1"/>
      <protection/>
    </xf>
    <xf numFmtId="170" fontId="90" fillId="33" borderId="89" xfId="59" applyNumberFormat="1" applyFont="1" applyFill="1" applyBorder="1" applyAlignment="1">
      <alignment horizontal="center" wrapText="1"/>
      <protection/>
    </xf>
    <xf numFmtId="0" fontId="8" fillId="0" borderId="0" xfId="54" applyFont="1" applyAlignment="1" applyProtection="1">
      <alignment/>
      <protection/>
    </xf>
    <xf numFmtId="0" fontId="101" fillId="0" borderId="0" xfId="15" applyFont="1" applyFill="1" applyAlignment="1">
      <alignment vertical="top" wrapText="1"/>
      <protection/>
    </xf>
    <xf numFmtId="0" fontId="101" fillId="0" borderId="11" xfId="15" applyFont="1" applyFill="1" applyBorder="1" applyAlignment="1">
      <alignment vertical="top" wrapText="1"/>
      <protection/>
    </xf>
    <xf numFmtId="1" fontId="102" fillId="0" borderId="0" xfId="15" applyNumberFormat="1" applyFont="1" applyFill="1" applyBorder="1" applyAlignment="1">
      <alignment horizontal="left"/>
      <protection/>
    </xf>
    <xf numFmtId="1" fontId="101" fillId="0" borderId="0" xfId="15" applyNumberFormat="1" applyFont="1" applyFill="1" applyBorder="1" applyAlignment="1">
      <alignment horizontal="right"/>
      <protection/>
    </xf>
    <xf numFmtId="0" fontId="102" fillId="0" borderId="0" xfId="15" applyFont="1" applyFill="1">
      <alignment/>
      <protection/>
    </xf>
    <xf numFmtId="0" fontId="101" fillId="0" borderId="0" xfId="15" applyFont="1" applyFill="1" applyAlignment="1">
      <alignment vertical="top" wrapText="1"/>
      <protection/>
    </xf>
    <xf numFmtId="3" fontId="103" fillId="0" borderId="0" xfId="15" applyNumberFormat="1" applyFont="1" applyFill="1" applyBorder="1" applyAlignment="1">
      <alignment vertical="center" wrapText="1"/>
      <protection/>
    </xf>
    <xf numFmtId="170" fontId="91" fillId="0" borderId="0" xfId="15" applyNumberFormat="1" applyFont="1" applyFill="1" applyBorder="1" applyAlignment="1">
      <alignment horizontal="center"/>
      <protection/>
    </xf>
    <xf numFmtId="167" fontId="91" fillId="40" borderId="90" xfId="15" applyNumberFormat="1" applyFont="1" applyFill="1" applyBorder="1" applyAlignment="1">
      <alignment horizontal="center"/>
      <protection/>
    </xf>
    <xf numFmtId="1" fontId="90" fillId="37" borderId="47" xfId="15" applyNumberFormat="1" applyFont="1" applyFill="1" applyBorder="1" applyAlignment="1">
      <alignment horizontal="center" vertical="center"/>
      <protection/>
    </xf>
    <xf numFmtId="0" fontId="0" fillId="37" borderId="0" xfId="15" applyFont="1" applyFill="1" applyBorder="1">
      <alignment/>
      <protection/>
    </xf>
    <xf numFmtId="166" fontId="34" fillId="37" borderId="0" xfId="58" applyNumberFormat="1" applyFont="1" applyFill="1" applyBorder="1" applyAlignment="1">
      <alignment vertical="center"/>
      <protection/>
    </xf>
    <xf numFmtId="0" fontId="0" fillId="37" borderId="0" xfId="15" applyFont="1" applyFill="1" applyBorder="1" applyAlignment="1">
      <alignment vertical="center"/>
      <protection/>
    </xf>
    <xf numFmtId="0" fontId="35" fillId="37" borderId="54" xfId="0" applyFont="1" applyFill="1" applyBorder="1" applyAlignment="1">
      <alignment/>
    </xf>
    <xf numFmtId="0" fontId="35" fillId="37" borderId="0" xfId="0" applyFont="1" applyFill="1" applyBorder="1" applyAlignment="1">
      <alignment/>
    </xf>
    <xf numFmtId="0" fontId="35" fillId="37" borderId="67" xfId="0" applyFont="1" applyFill="1" applyBorder="1" applyAlignment="1">
      <alignment horizontal="center" wrapText="1"/>
    </xf>
    <xf numFmtId="0" fontId="35" fillId="37" borderId="68" xfId="0" applyFont="1" applyFill="1" applyBorder="1" applyAlignment="1">
      <alignment horizontal="center" wrapText="1"/>
    </xf>
    <xf numFmtId="0" fontId="35" fillId="37" borderId="69" xfId="0" applyFont="1" applyFill="1" applyBorder="1" applyAlignment="1">
      <alignment horizontal="center" wrapText="1"/>
    </xf>
    <xf numFmtId="0" fontId="99" fillId="38" borderId="98" xfId="0" applyFont="1" applyFill="1" applyBorder="1" applyAlignment="1">
      <alignment horizontal="center" vertical="top" wrapText="1"/>
    </xf>
    <xf numFmtId="0" fontId="99" fillId="38" borderId="99" xfId="0" applyFont="1" applyFill="1" applyBorder="1" applyAlignment="1">
      <alignment horizontal="center" vertical="top" wrapText="1"/>
    </xf>
    <xf numFmtId="0" fontId="104" fillId="0" borderId="0" xfId="15" applyFont="1" applyFill="1" applyBorder="1" applyAlignment="1">
      <alignment horizontal="center" vertical="center"/>
      <protection/>
    </xf>
    <xf numFmtId="0" fontId="105" fillId="0" borderId="0" xfId="15" applyFont="1" applyFill="1" applyBorder="1" applyAlignment="1" quotePrefix="1">
      <alignment horizontal="center" vertical="center"/>
      <protection/>
    </xf>
    <xf numFmtId="0" fontId="16" fillId="0" borderId="0" xfId="15" applyFont="1" applyFill="1">
      <alignment/>
      <protection/>
    </xf>
    <xf numFmtId="0" fontId="106" fillId="0" borderId="100" xfId="0" applyFont="1" applyBorder="1" applyAlignment="1">
      <alignment horizontal="center" vertical="center" wrapText="1"/>
    </xf>
    <xf numFmtId="0" fontId="106" fillId="0" borderId="46" xfId="0" applyFont="1" applyBorder="1" applyAlignment="1">
      <alignment horizontal="center" vertical="center"/>
    </xf>
    <xf numFmtId="0" fontId="106" fillId="0" borderId="46" xfId="0" applyFont="1" applyBorder="1" applyAlignment="1">
      <alignment horizontal="center" vertical="center" wrapText="1"/>
    </xf>
    <xf numFmtId="0" fontId="8" fillId="0" borderId="0" xfId="15" applyFont="1" applyBorder="1" applyAlignment="1" applyProtection="1">
      <alignment vertical="center"/>
      <protection hidden="1"/>
    </xf>
    <xf numFmtId="0" fontId="0" fillId="0" borderId="0" xfId="15" applyFont="1" applyBorder="1" applyAlignment="1">
      <alignment vertical="center"/>
      <protection/>
    </xf>
    <xf numFmtId="3" fontId="103" fillId="0" borderId="0" xfId="15" applyNumberFormat="1" applyFont="1" applyFill="1" applyBorder="1" applyAlignment="1">
      <alignment vertical="top" wrapText="1"/>
      <protection/>
    </xf>
    <xf numFmtId="3" fontId="103" fillId="0" borderId="11" xfId="15" applyNumberFormat="1" applyFont="1" applyFill="1" applyBorder="1" applyAlignment="1">
      <alignment vertical="center" wrapText="1"/>
      <protection/>
    </xf>
    <xf numFmtId="3" fontId="103" fillId="0" borderId="0" xfId="15" applyNumberFormat="1" applyFont="1" applyFill="1" applyBorder="1" applyAlignment="1">
      <alignment vertical="center" wrapText="1"/>
      <protection/>
    </xf>
    <xf numFmtId="0" fontId="101" fillId="0" borderId="0" xfId="15" applyFont="1" applyFill="1" applyAlignment="1">
      <alignment vertical="top" wrapText="1"/>
      <protection/>
    </xf>
    <xf numFmtId="0" fontId="101" fillId="0" borderId="0" xfId="15" applyFont="1" applyFill="1" applyAlignment="1">
      <alignment vertical="top" wrapText="1"/>
      <protection/>
    </xf>
    <xf numFmtId="166" fontId="0" fillId="0" borderId="0" xfId="15" applyNumberFormat="1" applyFont="1" applyFill="1" applyBorder="1" applyAlignment="1">
      <alignment horizontal="center"/>
      <protection/>
    </xf>
    <xf numFmtId="0" fontId="107" fillId="0" borderId="0" xfId="0" applyFont="1" applyFill="1" applyAlignment="1">
      <alignment vertical="top" wrapText="1"/>
    </xf>
    <xf numFmtId="170" fontId="0" fillId="0" borderId="0" xfId="15" applyNumberFormat="1" applyFont="1" applyFill="1" applyBorder="1" applyAlignment="1">
      <alignment horizontal="center"/>
      <protection/>
    </xf>
    <xf numFmtId="1" fontId="0" fillId="33" borderId="0" xfId="15" applyNumberFormat="1" applyFont="1" applyFill="1" applyBorder="1" applyAlignment="1">
      <alignment horizontal="center"/>
      <protection/>
    </xf>
    <xf numFmtId="1" fontId="0" fillId="33" borderId="19" xfId="15" applyNumberFormat="1" applyFont="1" applyFill="1" applyBorder="1" applyAlignment="1">
      <alignment horizontal="center"/>
      <protection/>
    </xf>
    <xf numFmtId="1" fontId="8" fillId="33" borderId="0" xfId="15" applyNumberFormat="1" applyFont="1" applyFill="1" applyBorder="1" applyAlignment="1">
      <alignment horizontal="center" vertical="center"/>
      <protection/>
    </xf>
    <xf numFmtId="1" fontId="8" fillId="0" borderId="19" xfId="15" applyNumberFormat="1" applyFont="1" applyFill="1" applyBorder="1" applyAlignment="1">
      <alignment horizontal="center" vertical="center"/>
      <protection/>
    </xf>
    <xf numFmtId="1" fontId="108" fillId="0" borderId="0" xfId="15" applyNumberFormat="1" applyFont="1" applyFill="1" applyBorder="1" applyAlignment="1">
      <alignment horizontal="center" vertical="center"/>
      <protection/>
    </xf>
    <xf numFmtId="1" fontId="108" fillId="0" borderId="47" xfId="15" applyNumberFormat="1" applyFont="1" applyFill="1" applyBorder="1" applyAlignment="1">
      <alignment horizontal="center" vertical="center"/>
      <protection/>
    </xf>
    <xf numFmtId="0" fontId="101" fillId="0" borderId="0" xfId="15" applyFont="1" applyFill="1" applyAlignment="1">
      <alignment/>
      <protection/>
    </xf>
    <xf numFmtId="1" fontId="104" fillId="0" borderId="0" xfId="15" applyNumberFormat="1" applyFont="1" applyFill="1" applyBorder="1" applyAlignment="1">
      <alignment horizontal="center" vertical="center"/>
      <protection/>
    </xf>
    <xf numFmtId="0" fontId="101" fillId="0" borderId="13" xfId="15" applyFont="1" applyFill="1" applyBorder="1" applyAlignment="1">
      <alignment vertical="top" wrapText="1"/>
      <protection/>
    </xf>
    <xf numFmtId="0" fontId="101" fillId="0" borderId="0" xfId="15" applyFont="1" applyFill="1" applyBorder="1" applyAlignment="1">
      <alignment vertical="top" wrapText="1"/>
      <protection/>
    </xf>
    <xf numFmtId="0" fontId="101" fillId="0" borderId="101" xfId="15" applyFont="1" applyFill="1" applyBorder="1" applyAlignment="1">
      <alignment vertical="top" wrapText="1"/>
      <protection/>
    </xf>
    <xf numFmtId="1" fontId="101" fillId="0" borderId="101" xfId="15" applyNumberFormat="1" applyFont="1" applyFill="1" applyBorder="1" applyAlignment="1">
      <alignment vertical="top" wrapText="1"/>
      <protection/>
    </xf>
    <xf numFmtId="1" fontId="101" fillId="0" borderId="0" xfId="15" applyNumberFormat="1" applyFont="1" applyFill="1" applyBorder="1" applyAlignment="1">
      <alignment vertical="top" wrapText="1"/>
      <protection/>
    </xf>
    <xf numFmtId="166" fontId="91" fillId="35" borderId="68" xfId="15" applyNumberFormat="1" applyFont="1" applyFill="1" applyBorder="1" applyAlignment="1">
      <alignment horizontal="center" vertical="center"/>
      <protection/>
    </xf>
    <xf numFmtId="166" fontId="91" fillId="35" borderId="87" xfId="15" applyNumberFormat="1" applyFont="1" applyFill="1" applyBorder="1" applyAlignment="1">
      <alignment horizontal="center" vertical="center"/>
      <protection/>
    </xf>
    <xf numFmtId="166" fontId="104" fillId="0" borderId="0" xfId="15" applyNumberFormat="1" applyFont="1" applyFill="1" applyBorder="1" applyAlignment="1">
      <alignment horizontal="center" vertical="center"/>
      <protection/>
    </xf>
    <xf numFmtId="166" fontId="104" fillId="0" borderId="89" xfId="15" applyNumberFormat="1" applyFont="1" applyFill="1" applyBorder="1" applyAlignment="1">
      <alignment horizontal="center" vertical="center"/>
      <protection/>
    </xf>
    <xf numFmtId="0" fontId="104" fillId="0" borderId="89" xfId="15" applyFont="1" applyFill="1" applyBorder="1" applyAlignment="1">
      <alignment horizontal="center" vertical="center"/>
      <protection/>
    </xf>
    <xf numFmtId="167" fontId="90" fillId="0" borderId="19" xfId="15" applyNumberFormat="1" applyFont="1" applyFill="1" applyBorder="1" applyAlignment="1">
      <alignment horizontal="center" vertical="center"/>
      <protection/>
    </xf>
    <xf numFmtId="167" fontId="0" fillId="33" borderId="0" xfId="59" applyNumberFormat="1" applyFont="1" applyFill="1" applyBorder="1" applyAlignment="1">
      <alignment horizontal="center" vertical="center"/>
      <protection/>
    </xf>
    <xf numFmtId="167" fontId="0" fillId="33" borderId="19" xfId="59" applyNumberFormat="1" applyFont="1" applyFill="1" applyBorder="1" applyAlignment="1">
      <alignment horizontal="center" vertical="center"/>
      <protection/>
    </xf>
    <xf numFmtId="167" fontId="0" fillId="33" borderId="23" xfId="59" applyNumberFormat="1" applyFont="1" applyFill="1" applyBorder="1" applyAlignment="1">
      <alignment horizontal="center" vertical="center"/>
      <protection/>
    </xf>
    <xf numFmtId="167" fontId="90" fillId="33" borderId="0" xfId="59" applyNumberFormat="1" applyFont="1" applyFill="1" applyBorder="1" applyAlignment="1">
      <alignment horizontal="center" vertical="center"/>
      <protection/>
    </xf>
    <xf numFmtId="167" fontId="90" fillId="33" borderId="89" xfId="59" applyNumberFormat="1" applyFont="1" applyFill="1" applyBorder="1" applyAlignment="1">
      <alignment horizontal="center" vertical="center"/>
      <protection/>
    </xf>
    <xf numFmtId="0" fontId="0" fillId="0" borderId="0" xfId="0" applyFill="1" applyAlignment="1">
      <alignment/>
    </xf>
    <xf numFmtId="0" fontId="0" fillId="0" borderId="0" xfId="0" applyFont="1" applyFill="1" applyAlignment="1">
      <alignment/>
    </xf>
    <xf numFmtId="4" fontId="0" fillId="0" borderId="0" xfId="15" applyNumberFormat="1" applyFont="1" applyFill="1">
      <alignment/>
      <protection/>
    </xf>
    <xf numFmtId="2" fontId="0" fillId="0" borderId="0" xfId="15" applyNumberFormat="1" applyFont="1" applyFill="1">
      <alignment/>
      <protection/>
    </xf>
    <xf numFmtId="0" fontId="9" fillId="0" borderId="0" xfId="15" applyFont="1" applyFill="1" applyBorder="1" applyAlignment="1">
      <alignment horizontal="left" indent="3"/>
      <protection/>
    </xf>
    <xf numFmtId="0" fontId="102" fillId="0" borderId="0" xfId="15" applyFont="1" applyFill="1" applyBorder="1" applyAlignment="1">
      <alignment vertical="top"/>
      <protection/>
    </xf>
    <xf numFmtId="0" fontId="0" fillId="0" borderId="0" xfId="15" applyFont="1" applyFill="1" applyProtection="1">
      <alignment/>
      <protection locked="0"/>
    </xf>
    <xf numFmtId="0" fontId="9" fillId="0" borderId="0" xfId="15" applyFont="1" applyFill="1" applyAlignment="1">
      <alignment horizontal="left" indent="3"/>
      <protection/>
    </xf>
    <xf numFmtId="0" fontId="102" fillId="0" borderId="0" xfId="15" applyFont="1" applyFill="1" applyBorder="1" applyAlignment="1">
      <alignment vertical="top" wrapText="1"/>
      <protection/>
    </xf>
    <xf numFmtId="0" fontId="106" fillId="0" borderId="100" xfId="0" applyFont="1" applyBorder="1" applyAlignment="1">
      <alignment horizontal="center" vertical="center"/>
    </xf>
    <xf numFmtId="0" fontId="8" fillId="0" borderId="0" xfId="54" applyFont="1" applyBorder="1" applyAlignment="1" applyProtection="1">
      <alignment horizontal="left" vertical="center"/>
      <protection hidden="1"/>
    </xf>
    <xf numFmtId="0" fontId="8" fillId="0" borderId="0" xfId="54" applyFont="1" applyBorder="1" applyAlignment="1" applyProtection="1">
      <alignment vertical="center"/>
      <protection hidden="1"/>
    </xf>
    <xf numFmtId="0" fontId="101" fillId="0" borderId="0" xfId="15" applyFont="1" applyFill="1" applyAlignment="1">
      <alignment vertical="top" wrapText="1"/>
      <protection/>
    </xf>
    <xf numFmtId="0" fontId="2" fillId="0" borderId="0" xfId="15" applyFont="1" applyBorder="1" applyAlignment="1">
      <alignment horizontal="left" vertical="top" wrapText="1"/>
      <protection/>
    </xf>
    <xf numFmtId="0" fontId="0" fillId="0" borderId="0" xfId="0" applyAlignment="1">
      <alignment vertical="top" wrapText="1"/>
    </xf>
    <xf numFmtId="0" fontId="0" fillId="0" borderId="0" xfId="0" applyAlignment="1">
      <alignment wrapText="1"/>
    </xf>
    <xf numFmtId="3" fontId="103" fillId="0" borderId="11" xfId="15" applyNumberFormat="1" applyFont="1" applyFill="1" applyBorder="1" applyAlignment="1">
      <alignment vertical="center" wrapText="1"/>
      <protection/>
    </xf>
    <xf numFmtId="3" fontId="103" fillId="0" borderId="0" xfId="15" applyNumberFormat="1" applyFont="1" applyFill="1" applyBorder="1" applyAlignment="1">
      <alignment vertical="center" wrapText="1"/>
      <protection/>
    </xf>
    <xf numFmtId="0" fontId="2" fillId="0" borderId="0" xfId="15" applyFont="1" applyBorder="1" applyAlignment="1">
      <alignment horizontal="left" wrapText="1"/>
      <protection/>
    </xf>
    <xf numFmtId="0" fontId="6" fillId="35" borderId="63" xfId="15" applyFont="1" applyFill="1" applyBorder="1" applyAlignment="1">
      <alignment horizontal="left" vertical="center" wrapText="1" indent="1"/>
      <protection/>
    </xf>
    <xf numFmtId="0" fontId="0" fillId="0" borderId="68" xfId="0" applyBorder="1" applyAlignment="1">
      <alignment horizontal="left" vertical="center" wrapText="1" indent="1"/>
    </xf>
    <xf numFmtId="3" fontId="103" fillId="0" borderId="0" xfId="15" applyNumberFormat="1" applyFont="1" applyFill="1" applyBorder="1" applyAlignment="1">
      <alignment horizontal="left" vertical="center" wrapText="1"/>
      <protection/>
    </xf>
    <xf numFmtId="0" fontId="2" fillId="0" borderId="0" xfId="15" applyFont="1" applyAlignment="1">
      <alignment horizontal="left" vertical="center" wrapText="1"/>
      <protection/>
    </xf>
    <xf numFmtId="0" fontId="0" fillId="33" borderId="11" xfId="15" applyFont="1" applyFill="1" applyBorder="1" applyAlignment="1">
      <alignment horizontal="left" vertical="center" wrapText="1" indent="1"/>
      <protection/>
    </xf>
    <xf numFmtId="0" fontId="0" fillId="0" borderId="0" xfId="0" applyAlignment="1">
      <alignment horizontal="left" vertical="center" wrapText="1" indent="1"/>
    </xf>
    <xf numFmtId="0" fontId="6" fillId="33" borderId="11" xfId="15" applyFont="1" applyFill="1" applyBorder="1" applyAlignment="1">
      <alignment horizontal="left" wrapText="1" indent="1"/>
      <protection/>
    </xf>
    <xf numFmtId="0" fontId="0" fillId="0" borderId="0" xfId="0" applyAlignment="1">
      <alignment horizontal="left" wrapText="1"/>
    </xf>
    <xf numFmtId="0" fontId="6" fillId="0" borderId="11" xfId="59" applyFont="1" applyFill="1" applyBorder="1" applyAlignment="1">
      <alignment horizontal="left" vertical="center" wrapText="1" indent="1"/>
      <protection/>
    </xf>
    <xf numFmtId="0" fontId="6" fillId="0" borderId="0" xfId="0" applyFont="1" applyAlignment="1">
      <alignment horizontal="left" vertical="center" wrapText="1" indent="1"/>
    </xf>
    <xf numFmtId="0" fontId="2" fillId="0" borderId="0" xfId="15" applyFont="1" applyFill="1" applyBorder="1" applyAlignment="1">
      <alignment horizontal="left" wrapText="1"/>
      <protection/>
    </xf>
    <xf numFmtId="0" fontId="0" fillId="0" borderId="0" xfId="0" applyFill="1" applyAlignment="1">
      <alignment wrapText="1"/>
    </xf>
    <xf numFmtId="0" fontId="2" fillId="0" borderId="0" xfId="15" applyFont="1" applyFill="1" applyAlignment="1">
      <alignment horizontal="left" vertical="top" wrapText="1"/>
      <protection/>
    </xf>
    <xf numFmtId="0" fontId="102" fillId="0" borderId="11" xfId="15" applyFont="1" applyFill="1" applyBorder="1" applyAlignment="1">
      <alignment horizontal="left" vertical="top" wrapText="1"/>
      <protection/>
    </xf>
    <xf numFmtId="0" fontId="102" fillId="0" borderId="0" xfId="15" applyFont="1" applyFill="1" applyAlignment="1">
      <alignment horizontal="left" vertical="top" wrapText="1"/>
      <protection/>
    </xf>
    <xf numFmtId="3" fontId="103" fillId="0" borderId="11" xfId="15" applyNumberFormat="1" applyFont="1" applyFill="1" applyBorder="1" applyAlignment="1">
      <alignment vertical="top" wrapText="1"/>
      <protection/>
    </xf>
    <xf numFmtId="3" fontId="103" fillId="0" borderId="0" xfId="15" applyNumberFormat="1" applyFont="1" applyFill="1" applyBorder="1" applyAlignment="1">
      <alignment vertical="top" wrapText="1"/>
      <protection/>
    </xf>
    <xf numFmtId="3" fontId="103" fillId="0" borderId="11" xfId="15" applyNumberFormat="1" applyFont="1" applyFill="1" applyBorder="1" applyAlignment="1">
      <alignment horizontal="left" vertical="center" wrapText="1"/>
      <protection/>
    </xf>
    <xf numFmtId="3" fontId="103" fillId="0" borderId="102" xfId="15" applyNumberFormat="1" applyFont="1" applyFill="1" applyBorder="1" applyAlignment="1">
      <alignment vertical="top" wrapText="1"/>
      <protection/>
    </xf>
    <xf numFmtId="3" fontId="103" fillId="0" borderId="0" xfId="15" applyNumberFormat="1" applyFont="1" applyFill="1" applyBorder="1" applyAlignment="1">
      <alignment horizontal="left" vertical="top" wrapText="1"/>
      <protection/>
    </xf>
    <xf numFmtId="0" fontId="2" fillId="33" borderId="0" xfId="15" applyFont="1" applyFill="1" applyBorder="1" applyAlignment="1">
      <alignment horizontal="left" vertical="center" wrapText="1"/>
      <protection/>
    </xf>
    <xf numFmtId="0" fontId="95" fillId="0" borderId="0" xfId="0" applyFont="1" applyAlignment="1">
      <alignment/>
    </xf>
    <xf numFmtId="0" fontId="99" fillId="38" borderId="103" xfId="0" applyFont="1" applyFill="1" applyBorder="1" applyAlignment="1">
      <alignment horizontal="center" vertical="center" wrapText="1"/>
    </xf>
    <xf numFmtId="0" fontId="99" fillId="38" borderId="66" xfId="0" applyFont="1" applyFill="1" applyBorder="1" applyAlignment="1">
      <alignment horizontal="center" vertical="center" wrapText="1"/>
    </xf>
    <xf numFmtId="3" fontId="0" fillId="0" borderId="11" xfId="15" applyNumberFormat="1" applyFont="1" applyFill="1" applyBorder="1" applyAlignment="1">
      <alignment horizontal="left" vertical="center" wrapText="1"/>
      <protection/>
    </xf>
    <xf numFmtId="0" fontId="0" fillId="0" borderId="0" xfId="0" applyAlignment="1">
      <alignment horizontal="left" vertical="center" wrapText="1"/>
    </xf>
    <xf numFmtId="0" fontId="0" fillId="0" borderId="11" xfId="59" applyFont="1" applyFill="1" applyBorder="1" applyAlignment="1">
      <alignment horizontal="left" vertical="center" wrapText="1" indent="3"/>
      <protection/>
    </xf>
    <xf numFmtId="0" fontId="0" fillId="0" borderId="0" xfId="0" applyAlignment="1">
      <alignment horizontal="left" vertical="center" wrapText="1" indent="3"/>
    </xf>
    <xf numFmtId="170" fontId="0" fillId="0" borderId="11" xfId="15" applyNumberFormat="1" applyFont="1" applyFill="1" applyBorder="1" applyAlignment="1">
      <alignment horizontal="left" vertical="top" wrapText="1"/>
      <protection/>
    </xf>
    <xf numFmtId="170" fontId="0" fillId="0" borderId="0" xfId="15" applyNumberFormat="1" applyFont="1" applyFill="1" applyAlignment="1">
      <alignment horizontal="left" vertical="top" wrapText="1"/>
      <protection/>
    </xf>
    <xf numFmtId="0" fontId="0" fillId="0" borderId="11" xfId="59" applyFont="1" applyFill="1" applyBorder="1" applyAlignment="1">
      <alignment horizontal="left" vertical="center" wrapText="1" indent="5"/>
      <protection/>
    </xf>
    <xf numFmtId="0" fontId="0" fillId="0" borderId="0" xfId="0" applyAlignment="1">
      <alignment horizontal="left" vertical="center" wrapText="1" indent="5"/>
    </xf>
    <xf numFmtId="0" fontId="101" fillId="0" borderId="11" xfId="15" applyFont="1" applyFill="1" applyBorder="1" applyAlignment="1">
      <alignment horizontal="left" vertical="top" wrapText="1"/>
      <protection/>
    </xf>
    <xf numFmtId="0" fontId="101" fillId="0" borderId="0" xfId="15" applyFont="1" applyFill="1" applyBorder="1" applyAlignment="1">
      <alignment horizontal="left" vertical="top" wrapText="1"/>
      <protection/>
    </xf>
    <xf numFmtId="0" fontId="2" fillId="0" borderId="0" xfId="59" applyFont="1" applyBorder="1" applyAlignment="1">
      <alignment horizontal="left" vertical="top" wrapText="1"/>
      <protection/>
    </xf>
    <xf numFmtId="0" fontId="0" fillId="0" borderId="11" xfId="59" applyFont="1" applyFill="1" applyBorder="1" applyAlignment="1">
      <alignment horizontal="left" vertical="top" wrapText="1" indent="1"/>
      <protection/>
    </xf>
    <xf numFmtId="0" fontId="0" fillId="0" borderId="0" xfId="59" applyFont="1" applyFill="1" applyBorder="1" applyAlignment="1">
      <alignment horizontal="left" vertical="top" wrapText="1" indent="1"/>
      <protection/>
    </xf>
    <xf numFmtId="0" fontId="101" fillId="37" borderId="0" xfId="15" applyFont="1" applyFill="1" applyBorder="1" applyAlignment="1">
      <alignment horizontal="left" vertical="top" wrapText="1"/>
      <protection/>
    </xf>
    <xf numFmtId="0" fontId="99" fillId="38" borderId="88" xfId="0" applyFont="1" applyFill="1" applyBorder="1" applyAlignment="1">
      <alignment horizontal="center" vertical="center" wrapText="1"/>
    </xf>
    <xf numFmtId="0" fontId="99" fillId="38" borderId="93" xfId="0" applyFont="1" applyFill="1" applyBorder="1" applyAlignment="1">
      <alignment horizontal="center" vertical="center" wrapText="1"/>
    </xf>
    <xf numFmtId="0" fontId="2" fillId="0" borderId="0" xfId="59" applyFont="1" applyBorder="1" applyAlignment="1">
      <alignment vertical="center" wrapText="1"/>
      <protection/>
    </xf>
    <xf numFmtId="0" fontId="0" fillId="0" borderId="11" xfId="59" applyFont="1" applyFill="1" applyBorder="1" applyAlignment="1">
      <alignment horizontal="left" vertical="top" wrapText="1" indent="1"/>
      <protection/>
    </xf>
    <xf numFmtId="0" fontId="0" fillId="0" borderId="0" xfId="59" applyFont="1" applyFill="1" applyBorder="1" applyAlignment="1">
      <alignment horizontal="left" vertical="top" wrapText="1" indent="1"/>
      <protection/>
    </xf>
    <xf numFmtId="0" fontId="0" fillId="0" borderId="0" xfId="15" applyFont="1" applyBorder="1" applyAlignment="1">
      <alignment horizontal="left" vertical="center" wrapText="1"/>
      <protection/>
    </xf>
    <xf numFmtId="0" fontId="0" fillId="0" borderId="0" xfId="15" applyFont="1" applyAlignment="1">
      <alignment horizontal="left" vertical="center" wrapText="1"/>
      <protection/>
    </xf>
    <xf numFmtId="0" fontId="0" fillId="0" borderId="0" xfId="15" applyFont="1" applyAlignment="1">
      <alignment horizontal="left" vertical="center" wrapText="1" indent="1"/>
      <protection/>
    </xf>
    <xf numFmtId="0" fontId="0" fillId="0" borderId="11" xfId="15" applyFont="1" applyFill="1" applyBorder="1" applyAlignment="1">
      <alignment horizontal="left" vertical="center" wrapText="1" indent="1"/>
      <protection/>
    </xf>
    <xf numFmtId="0" fontId="0" fillId="0" borderId="0" xfId="15" applyFont="1" applyFill="1" applyAlignment="1">
      <alignment horizontal="left" vertical="center" wrapText="1" indent="1"/>
      <protection/>
    </xf>
    <xf numFmtId="0" fontId="17" fillId="33" borderId="0" xfId="15" applyFont="1" applyFill="1" applyBorder="1" applyAlignment="1">
      <alignment horizontal="left" vertical="center" wrapText="1"/>
      <protection/>
    </xf>
    <xf numFmtId="0" fontId="0" fillId="0" borderId="0" xfId="15" applyFont="1" applyFill="1" applyAlignment="1">
      <alignment vertical="top" wrapText="1"/>
      <protection/>
    </xf>
    <xf numFmtId="0" fontId="0" fillId="0" borderId="0" xfId="0" applyFill="1" applyAlignment="1">
      <alignment vertical="top" wrapText="1"/>
    </xf>
    <xf numFmtId="0" fontId="2" fillId="0" borderId="0" xfId="15" applyFont="1" applyAlignment="1">
      <alignment horizontal="left" vertical="top" wrapText="1"/>
      <protection/>
    </xf>
    <xf numFmtId="0" fontId="0" fillId="33" borderId="11" xfId="15" applyFont="1" applyFill="1" applyBorder="1" applyAlignment="1">
      <alignment horizontal="left" vertical="top" indent="1"/>
      <protection/>
    </xf>
    <xf numFmtId="0" fontId="0" fillId="0" borderId="0" xfId="15" applyFont="1" applyAlignment="1">
      <alignment horizontal="left" vertical="top" indent="1"/>
      <protection/>
    </xf>
    <xf numFmtId="0" fontId="6" fillId="35" borderId="11" xfId="15" applyFont="1" applyFill="1" applyBorder="1" applyAlignment="1">
      <alignment horizontal="left" vertical="center" wrapText="1" indent="1"/>
      <protection/>
    </xf>
    <xf numFmtId="0" fontId="0" fillId="35" borderId="0" xfId="15" applyFont="1" applyFill="1" applyAlignment="1">
      <alignment horizontal="left" vertical="center" wrapText="1" indent="1"/>
      <protection/>
    </xf>
    <xf numFmtId="0" fontId="0" fillId="0" borderId="11" xfId="15" applyFont="1" applyFill="1" applyBorder="1" applyAlignment="1">
      <alignment vertical="top"/>
      <protection/>
    </xf>
    <xf numFmtId="0" fontId="0" fillId="0" borderId="0" xfId="15" applyFont="1" applyFill="1" applyAlignment="1">
      <alignment vertical="top"/>
      <protection/>
    </xf>
    <xf numFmtId="0" fontId="2" fillId="0" borderId="0" xfId="59" applyFont="1" applyFill="1" applyBorder="1" applyAlignment="1">
      <alignment horizontal="left" vertical="center" wrapText="1"/>
      <protection/>
    </xf>
    <xf numFmtId="0" fontId="6" fillId="35" borderId="11" xfId="15" applyFont="1" applyFill="1" applyBorder="1" applyAlignment="1">
      <alignment horizontal="left" wrapText="1" indent="1"/>
      <protection/>
    </xf>
    <xf numFmtId="0" fontId="0" fillId="35" borderId="0" xfId="15" applyFont="1" applyFill="1" applyAlignment="1">
      <alignment horizontal="left" wrapText="1" indent="1"/>
      <protection/>
    </xf>
    <xf numFmtId="0" fontId="0" fillId="35" borderId="0" xfId="15" applyFont="1" applyFill="1" applyBorder="1" applyAlignment="1">
      <alignment horizontal="left" wrapText="1" indent="1"/>
      <protection/>
    </xf>
    <xf numFmtId="0" fontId="0" fillId="35" borderId="67" xfId="15" applyFont="1" applyFill="1" applyBorder="1" applyAlignment="1">
      <alignment horizontal="left" wrapText="1" indent="1"/>
      <protection/>
    </xf>
    <xf numFmtId="0" fontId="6" fillId="35" borderId="11" xfId="15" applyFont="1" applyFill="1" applyBorder="1" applyAlignment="1">
      <alignment horizontal="left" vertical="top" wrapText="1" indent="1"/>
      <protection/>
    </xf>
    <xf numFmtId="0" fontId="0" fillId="35" borderId="0" xfId="15" applyFont="1" applyFill="1" applyBorder="1" applyAlignment="1">
      <alignment horizontal="left" vertical="top" wrapText="1" indent="1"/>
      <protection/>
    </xf>
    <xf numFmtId="0" fontId="0" fillId="35" borderId="67" xfId="15" applyFont="1" applyFill="1" applyBorder="1" applyAlignment="1">
      <alignment horizontal="left" vertical="top" wrapText="1" indent="1"/>
      <protection/>
    </xf>
    <xf numFmtId="0" fontId="0" fillId="0" borderId="11" xfId="59" applyFont="1" applyFill="1" applyBorder="1" applyAlignment="1">
      <alignment horizontal="left" vertical="center" wrapText="1" indent="1"/>
      <protection/>
    </xf>
    <xf numFmtId="0" fontId="0" fillId="0" borderId="0" xfId="59" applyFont="1" applyFill="1" applyBorder="1" applyAlignment="1">
      <alignment horizontal="left" vertical="center" wrapText="1" indent="1"/>
      <protection/>
    </xf>
    <xf numFmtId="0" fontId="0" fillId="0" borderId="0" xfId="15" applyFont="1" applyAlignment="1">
      <alignment wrapText="1"/>
      <protection/>
    </xf>
    <xf numFmtId="0" fontId="0" fillId="0" borderId="11" xfId="59" applyFont="1" applyFill="1" applyBorder="1" applyAlignment="1">
      <alignment horizontal="left" vertical="center" wrapText="1" indent="1"/>
      <protection/>
    </xf>
    <xf numFmtId="0" fontId="0" fillId="0" borderId="0" xfId="15" applyFont="1" applyBorder="1" applyAlignment="1">
      <alignment horizontal="left" vertical="center" wrapText="1"/>
      <protection/>
    </xf>
  </cellXfs>
  <cellStyles count="52">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lientes"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7E05C"/>
      <rgbColor rgb="001FB714"/>
      <rgbColor rgb="000000D4"/>
      <rgbColor rgb="00FCF305"/>
      <rgbColor rgb="00F20884"/>
      <rgbColor rgb="0000ABEA"/>
      <rgbColor rgb="0075CD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13</xdr:col>
      <xdr:colOff>95250</xdr:colOff>
      <xdr:row>0</xdr:row>
      <xdr:rowOff>971550</xdr:rowOff>
    </xdr:to>
    <xdr:pic>
      <xdr:nvPicPr>
        <xdr:cNvPr id="1" name="Imagem 1" descr="Header_port_1_2008.png"/>
        <xdr:cNvPicPr preferRelativeResize="1">
          <a:picLocks noChangeAspect="1"/>
        </xdr:cNvPicPr>
      </xdr:nvPicPr>
      <xdr:blipFill>
        <a:blip r:embed="rId1"/>
        <a:stretch>
          <a:fillRect/>
        </a:stretch>
      </xdr:blipFill>
      <xdr:spPr>
        <a:xfrm>
          <a:off x="0" y="0"/>
          <a:ext cx="7562850" cy="971550"/>
        </a:xfrm>
        <a:prstGeom prst="rect">
          <a:avLst/>
        </a:prstGeom>
        <a:noFill/>
        <a:ln w="9525" cmpd="sng">
          <a:noFill/>
        </a:ln>
      </xdr:spPr>
    </xdr:pic>
    <xdr:clientData/>
  </xdr:twoCellAnchor>
  <xdr:twoCellAnchor editAs="oneCell">
    <xdr:from>
      <xdr:col>0</xdr:col>
      <xdr:colOff>0</xdr:colOff>
      <xdr:row>0</xdr:row>
      <xdr:rowOff>0</xdr:rowOff>
    </xdr:from>
    <xdr:to>
      <xdr:col>9</xdr:col>
      <xdr:colOff>180975</xdr:colOff>
      <xdr:row>0</xdr:row>
      <xdr:rowOff>1143000</xdr:rowOff>
    </xdr:to>
    <xdr:pic>
      <xdr:nvPicPr>
        <xdr:cNvPr id="2" name="Picture 2"/>
        <xdr:cNvPicPr preferRelativeResize="1">
          <a:picLocks noChangeAspect="1"/>
        </xdr:cNvPicPr>
      </xdr:nvPicPr>
      <xdr:blipFill>
        <a:blip r:embed="rId2"/>
        <a:stretch>
          <a:fillRect/>
        </a:stretch>
      </xdr:blipFill>
      <xdr:spPr>
        <a:xfrm>
          <a:off x="0" y="0"/>
          <a:ext cx="52101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13</xdr:col>
      <xdr:colOff>95250</xdr:colOff>
      <xdr:row>0</xdr:row>
      <xdr:rowOff>933450</xdr:rowOff>
    </xdr:to>
    <xdr:pic>
      <xdr:nvPicPr>
        <xdr:cNvPr id="1" name="Imagem 1" descr="Header_Engl_1_2008.png"/>
        <xdr:cNvPicPr preferRelativeResize="1">
          <a:picLocks noChangeAspect="1"/>
        </xdr:cNvPicPr>
      </xdr:nvPicPr>
      <xdr:blipFill>
        <a:blip r:embed="rId1"/>
        <a:stretch>
          <a:fillRect/>
        </a:stretch>
      </xdr:blipFill>
      <xdr:spPr>
        <a:xfrm>
          <a:off x="0" y="0"/>
          <a:ext cx="7562850" cy="933450"/>
        </a:xfrm>
        <a:prstGeom prst="rect">
          <a:avLst/>
        </a:prstGeom>
        <a:noFill/>
        <a:ln w="9525" cmpd="sng">
          <a:noFill/>
        </a:ln>
      </xdr:spPr>
    </xdr:pic>
    <xdr:clientData/>
  </xdr:twoCellAnchor>
  <xdr:twoCellAnchor editAs="oneCell">
    <xdr:from>
      <xdr:col>0</xdr:col>
      <xdr:colOff>0</xdr:colOff>
      <xdr:row>0</xdr:row>
      <xdr:rowOff>0</xdr:rowOff>
    </xdr:from>
    <xdr:to>
      <xdr:col>13</xdr:col>
      <xdr:colOff>104775</xdr:colOff>
      <xdr:row>0</xdr:row>
      <xdr:rowOff>971550</xdr:rowOff>
    </xdr:to>
    <xdr:pic>
      <xdr:nvPicPr>
        <xdr:cNvPr id="2" name="Picture 2"/>
        <xdr:cNvPicPr preferRelativeResize="1">
          <a:picLocks noChangeAspect="1"/>
        </xdr:cNvPicPr>
      </xdr:nvPicPr>
      <xdr:blipFill>
        <a:blip r:embed="rId2"/>
        <a:stretch>
          <a:fillRect/>
        </a:stretch>
      </xdr:blipFill>
      <xdr:spPr>
        <a:xfrm>
          <a:off x="0" y="0"/>
          <a:ext cx="75723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acom.pt/template12.jsp?categoryId=183074"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292034"/>
  </sheetPr>
  <dimension ref="A1:R55"/>
  <sheetViews>
    <sheetView showGridLines="0" zoomScalePageLayoutView="0" workbookViewId="0" topLeftCell="A1">
      <selection activeCell="D7" sqref="D7"/>
    </sheetView>
  </sheetViews>
  <sheetFormatPr defaultColWidth="9.140625" defaultRowHeight="12.75"/>
  <cols>
    <col min="1" max="1" width="5.57421875" style="0" customWidth="1"/>
    <col min="2" max="2" width="3.57421875" style="0" customWidth="1"/>
    <col min="3" max="3" width="11.421875" style="0" customWidth="1"/>
  </cols>
  <sheetData>
    <row r="1" spans="14:15" ht="96" customHeight="1">
      <c r="N1" s="1"/>
      <c r="O1" s="1"/>
    </row>
    <row r="2" spans="1:15" ht="30" customHeight="1">
      <c r="A2" s="227"/>
      <c r="B2" s="227"/>
      <c r="C2" s="227"/>
      <c r="D2" s="227"/>
      <c r="E2" s="227"/>
      <c r="F2" s="227"/>
      <c r="G2" s="227"/>
      <c r="H2" s="227"/>
      <c r="I2" s="227"/>
      <c r="J2" s="227"/>
      <c r="K2" s="227"/>
      <c r="L2" s="227"/>
      <c r="M2" s="227"/>
      <c r="N2" s="227"/>
      <c r="O2" s="1"/>
    </row>
    <row r="3" spans="1:15" ht="15.75">
      <c r="A3" s="319"/>
      <c r="B3" s="319"/>
      <c r="C3" s="320" t="s">
        <v>207</v>
      </c>
      <c r="D3" s="319"/>
      <c r="E3" s="319"/>
      <c r="F3" s="319"/>
      <c r="G3" s="319"/>
      <c r="H3" s="319"/>
      <c r="I3" s="319"/>
      <c r="J3" s="319"/>
      <c r="K3" s="319"/>
      <c r="L3" s="319"/>
      <c r="M3" s="319"/>
      <c r="N3" s="319"/>
      <c r="O3" s="1"/>
    </row>
    <row r="4" spans="2:15" ht="15" customHeight="1">
      <c r="B4" s="1"/>
      <c r="C4" s="1"/>
      <c r="D4" s="1"/>
      <c r="E4" s="1"/>
      <c r="F4" s="1"/>
      <c r="G4" s="1"/>
      <c r="H4" s="1"/>
      <c r="I4" s="1"/>
      <c r="J4" s="1"/>
      <c r="K4" s="1"/>
      <c r="L4" s="1"/>
      <c r="M4" s="1"/>
      <c r="N4" s="1"/>
      <c r="O4" s="1"/>
    </row>
    <row r="5" spans="1:15" ht="20.25" customHeight="1">
      <c r="A5" s="232"/>
      <c r="B5" s="1"/>
      <c r="C5" s="2" t="s">
        <v>227</v>
      </c>
      <c r="D5" s="1"/>
      <c r="E5" s="1"/>
      <c r="F5" s="1"/>
      <c r="G5" s="1"/>
      <c r="H5" s="1"/>
      <c r="I5" s="1"/>
      <c r="J5" s="1"/>
      <c r="K5" s="1"/>
      <c r="L5" s="1"/>
      <c r="M5" s="1"/>
      <c r="N5" s="1"/>
      <c r="O5" s="1"/>
    </row>
    <row r="6" spans="2:15" ht="19.5" customHeight="1">
      <c r="B6" s="1"/>
      <c r="C6" s="1"/>
      <c r="D6" s="1"/>
      <c r="E6" s="1"/>
      <c r="F6" s="1"/>
      <c r="G6" s="1"/>
      <c r="H6" s="1"/>
      <c r="I6" s="1"/>
      <c r="J6" s="1"/>
      <c r="K6" s="1"/>
      <c r="L6" s="1"/>
      <c r="M6" s="1"/>
      <c r="N6" s="1"/>
      <c r="O6" s="1"/>
    </row>
    <row r="7" spans="2:15" ht="19.5" customHeight="1">
      <c r="B7" s="1"/>
      <c r="C7" s="228" t="str">
        <f>'Dados Estatísticos'!B6</f>
        <v>1.  </v>
      </c>
      <c r="D7" s="229" t="str">
        <f>'Dados Estatísticos'!C6</f>
        <v>SERVIÇO TELEFÓNICO FIXO, VoIP E VoIP NÓMADA</v>
      </c>
      <c r="E7" s="5"/>
      <c r="F7" s="3"/>
      <c r="G7" s="3"/>
      <c r="H7" s="3"/>
      <c r="I7" s="1"/>
      <c r="J7" s="3"/>
      <c r="K7" s="1"/>
      <c r="L7" s="1"/>
      <c r="M7" s="1"/>
      <c r="N7" s="1"/>
      <c r="O7" s="1"/>
    </row>
    <row r="8" spans="2:15" ht="19.5" customHeight="1">
      <c r="B8" s="1"/>
      <c r="C8" s="228" t="str">
        <f>'Dados Estatísticos'!B8</f>
        <v>1.1  </v>
      </c>
      <c r="D8" s="229" t="str">
        <f>'Dados Estatísticos'!C8</f>
        <v>Prestadores</v>
      </c>
      <c r="E8" s="3"/>
      <c r="F8" s="3"/>
      <c r="G8" s="3"/>
      <c r="H8" s="3"/>
      <c r="I8" s="3"/>
      <c r="J8" s="3"/>
      <c r="K8" s="1"/>
      <c r="L8" s="1"/>
      <c r="M8" s="1"/>
      <c r="N8" s="1"/>
      <c r="O8" s="1"/>
    </row>
    <row r="9" spans="2:15" ht="15" customHeight="1">
      <c r="B9" s="1"/>
      <c r="C9" s="230" t="str">
        <f>'Dados Estatísticos'!B10</f>
        <v>Tabela I.1 </v>
      </c>
      <c r="D9" s="231" t="str">
        <f>'Dados Estatísticos'!C10</f>
        <v>Número de prestadores em actividade</v>
      </c>
      <c r="E9" s="4"/>
      <c r="F9" s="4"/>
      <c r="G9" s="3"/>
      <c r="H9" s="3"/>
      <c r="I9" s="3"/>
      <c r="J9" s="3"/>
      <c r="K9" s="1"/>
      <c r="L9" s="1"/>
      <c r="M9" s="1"/>
      <c r="N9" s="1"/>
      <c r="O9" s="1"/>
    </row>
    <row r="10" spans="2:15" ht="19.5" customHeight="1">
      <c r="B10" s="1"/>
      <c r="C10" s="228" t="str">
        <f>'Dados Estatísticos'!B32</f>
        <v>1.2</v>
      </c>
      <c r="D10" s="229" t="str">
        <f>'Dados Estatísticos'!C32</f>
        <v>Acessos Telefónicos Fixos</v>
      </c>
      <c r="E10" s="5"/>
      <c r="F10" s="3"/>
      <c r="G10" s="3"/>
      <c r="H10" s="3"/>
      <c r="I10" s="3"/>
      <c r="J10" s="3"/>
      <c r="K10" s="1"/>
      <c r="L10" s="1"/>
      <c r="M10" s="1"/>
      <c r="N10" s="1"/>
      <c r="O10" s="1"/>
    </row>
    <row r="11" spans="2:15" ht="15" customHeight="1">
      <c r="B11" s="1"/>
      <c r="C11" s="230" t="str">
        <f>'Dados Estatísticos'!B34</f>
        <v>Tabela I.2</v>
      </c>
      <c r="D11" s="231" t="str">
        <f>'Dados Estatísticos'!C34</f>
        <v>Número de acessos telefónicos fixos principais</v>
      </c>
      <c r="E11" s="4"/>
      <c r="F11" s="4"/>
      <c r="G11" s="4"/>
      <c r="H11" s="3"/>
      <c r="I11" s="3"/>
      <c r="J11" s="3"/>
      <c r="K11" s="1"/>
      <c r="L11" s="1"/>
      <c r="M11" s="1"/>
      <c r="N11" s="1"/>
      <c r="O11" s="1"/>
    </row>
    <row r="12" spans="2:15" ht="15" customHeight="1">
      <c r="B12" s="1"/>
      <c r="C12" s="230" t="str">
        <f>'Dados Estatísticos'!B64</f>
        <v>Tabela I.3</v>
      </c>
      <c r="D12" s="231" t="str">
        <f>'Dados Estatísticos'!C64</f>
        <v>Penetração de acessos telefónicos fixos</v>
      </c>
      <c r="E12" s="4"/>
      <c r="F12" s="4"/>
      <c r="G12" s="4"/>
      <c r="H12" s="3"/>
      <c r="I12" s="3"/>
      <c r="J12" s="3"/>
      <c r="K12" s="1"/>
      <c r="L12" s="1"/>
      <c r="M12" s="1"/>
      <c r="N12" s="1"/>
      <c r="O12" s="1"/>
    </row>
    <row r="13" spans="2:15" ht="15" customHeight="1">
      <c r="B13" s="1"/>
      <c r="C13" s="230" t="str">
        <f>'Dados Estatísticos'!B76</f>
        <v>Tabela I.4</v>
      </c>
      <c r="D13" s="231" t="str">
        <f>'Dados Estatísticos'!C76</f>
        <v>Penetração de acessos telefónicos fixos na União Europeia</v>
      </c>
      <c r="E13" s="4"/>
      <c r="F13" s="4"/>
      <c r="G13" s="4"/>
      <c r="H13" s="4"/>
      <c r="I13" s="3"/>
      <c r="J13" s="3"/>
      <c r="K13" s="1"/>
      <c r="L13" s="1"/>
      <c r="M13" s="1"/>
      <c r="N13" s="1"/>
      <c r="O13" s="1"/>
    </row>
    <row r="14" spans="2:15" ht="19.5" customHeight="1">
      <c r="B14" s="1"/>
      <c r="C14" s="228" t="str">
        <f>'Dados Estatísticos'!B115</f>
        <v>1.3</v>
      </c>
      <c r="D14" s="229" t="str">
        <f>'Dados Estatísticos'!C115</f>
        <v>Clientes</v>
      </c>
      <c r="E14" s="3"/>
      <c r="F14" s="3"/>
      <c r="G14" s="3"/>
      <c r="H14" s="3"/>
      <c r="I14" s="3"/>
      <c r="J14" s="3"/>
      <c r="K14" s="1"/>
      <c r="L14" s="1"/>
      <c r="M14" s="1"/>
      <c r="N14" s="1"/>
      <c r="O14" s="1"/>
    </row>
    <row r="15" spans="2:15" ht="15" customHeight="1">
      <c r="B15" s="1"/>
      <c r="C15" s="230" t="str">
        <f>'Dados Estatísticos'!B117</f>
        <v>Tabela  I.5</v>
      </c>
      <c r="D15" s="231" t="str">
        <f>'Dados Estatísticos'!C117</f>
        <v>Número de clientes de acesso telefónico</v>
      </c>
      <c r="E15" s="4"/>
      <c r="F15" s="4"/>
      <c r="G15" s="4"/>
      <c r="H15" s="3"/>
      <c r="I15" s="3"/>
      <c r="J15" s="3"/>
      <c r="K15" s="1"/>
      <c r="L15" s="1"/>
      <c r="M15" s="1"/>
      <c r="N15" s="1"/>
      <c r="O15" s="1"/>
    </row>
    <row r="16" spans="2:15" ht="19.5" customHeight="1">
      <c r="B16" s="1"/>
      <c r="C16" s="228" t="str">
        <f>'Dados Estatísticos'!B135</f>
        <v>1.4</v>
      </c>
      <c r="D16" s="229" t="str">
        <f>'Dados Estatísticos'!C135</f>
        <v>Tráfego Telefónico</v>
      </c>
      <c r="E16" s="5"/>
      <c r="F16" s="3"/>
      <c r="G16" s="3"/>
      <c r="H16" s="3"/>
      <c r="I16" s="3"/>
      <c r="J16" s="3"/>
      <c r="K16" s="1"/>
      <c r="L16" s="1"/>
      <c r="M16" s="1"/>
      <c r="N16" s="1"/>
      <c r="O16" s="1"/>
    </row>
    <row r="17" spans="2:15" ht="15" customHeight="1">
      <c r="B17" s="1"/>
      <c r="C17" s="230" t="str">
        <f>'Dados Estatísticos'!B137</f>
        <v>Tabela I.6</v>
      </c>
      <c r="D17" s="231" t="str">
        <f>'Dados Estatísticos'!C137</f>
        <v>Tráfego: Minutos originados na rede fixa</v>
      </c>
      <c r="E17" s="4"/>
      <c r="F17" s="4"/>
      <c r="G17" s="4"/>
      <c r="H17" s="3"/>
      <c r="I17" s="3"/>
      <c r="J17" s="3"/>
      <c r="K17" s="1"/>
      <c r="L17" s="1"/>
      <c r="M17" s="1"/>
      <c r="N17" s="1"/>
      <c r="O17" s="1"/>
    </row>
    <row r="18" spans="2:15" ht="19.5" customHeight="1">
      <c r="B18" s="1"/>
      <c r="C18" s="228" t="str">
        <f>'Dados Estatísticos'!B159</f>
        <v>2.  </v>
      </c>
      <c r="D18" s="229" t="str">
        <f>'Dados Estatísticos'!C159</f>
        <v>SERVIÇO TELEFÓNICO MÓVEL</v>
      </c>
      <c r="E18" s="5"/>
      <c r="F18" s="5"/>
      <c r="G18" s="3"/>
      <c r="H18" s="3"/>
      <c r="I18" s="3"/>
      <c r="J18" s="3"/>
      <c r="K18" s="1"/>
      <c r="L18" s="1"/>
      <c r="M18" s="1"/>
      <c r="N18" s="1"/>
      <c r="O18" s="1"/>
    </row>
    <row r="19" spans="2:15" ht="19.5" customHeight="1">
      <c r="B19" s="1"/>
      <c r="C19" s="228" t="str">
        <f>'Dados Estatísticos'!B161</f>
        <v>2.1 </v>
      </c>
      <c r="D19" s="229" t="str">
        <f>'Dados Estatísticos'!C161</f>
        <v>Prestadores</v>
      </c>
      <c r="E19" s="3"/>
      <c r="F19" s="3"/>
      <c r="G19" s="3"/>
      <c r="H19" s="3"/>
      <c r="I19" s="3"/>
      <c r="J19" s="3"/>
      <c r="K19" s="1"/>
      <c r="L19" s="1"/>
      <c r="M19" s="1"/>
      <c r="N19" s="1"/>
      <c r="O19" s="1"/>
    </row>
    <row r="20" spans="2:15" ht="15" customHeight="1">
      <c r="B20" s="1"/>
      <c r="C20" s="230" t="str">
        <f>'Dados Estatísticos'!B163</f>
        <v>Tabela I.7</v>
      </c>
      <c r="D20" s="231" t="str">
        <f>'Dados Estatísticos'!C163</f>
        <v>Número de prestadores em actividade</v>
      </c>
      <c r="E20" s="4"/>
      <c r="F20" s="4"/>
      <c r="G20" s="3"/>
      <c r="H20" s="3"/>
      <c r="I20" s="3"/>
      <c r="J20" s="3"/>
      <c r="K20" s="1"/>
      <c r="L20" s="1"/>
      <c r="M20" s="1"/>
      <c r="N20" s="1"/>
      <c r="O20" s="1"/>
    </row>
    <row r="21" spans="2:15" ht="19.5" customHeight="1">
      <c r="B21" s="1"/>
      <c r="C21" s="228" t="str">
        <f>'Dados Estatísticos'!B176</f>
        <v>2.2</v>
      </c>
      <c r="D21" s="229" t="str">
        <f>'Dados Estatísticos'!C176</f>
        <v>Assinantes</v>
      </c>
      <c r="E21" s="3"/>
      <c r="F21" s="3"/>
      <c r="G21" s="3"/>
      <c r="H21" s="3"/>
      <c r="I21" s="3"/>
      <c r="J21" s="3"/>
      <c r="K21" s="1"/>
      <c r="L21" s="1"/>
      <c r="M21" s="1"/>
      <c r="N21" s="1"/>
      <c r="O21" s="1"/>
    </row>
    <row r="22" spans="2:15" ht="15" customHeight="1">
      <c r="B22" s="1"/>
      <c r="C22" s="230" t="str">
        <f>'Dados Estatísticos'!B178</f>
        <v>Tabela I.8</v>
      </c>
      <c r="D22" s="231" t="str">
        <f>'Dados Estatísticos'!C178</f>
        <v>Número de assinantes</v>
      </c>
      <c r="E22" s="4"/>
      <c r="F22" s="3"/>
      <c r="G22" s="3"/>
      <c r="H22" s="3"/>
      <c r="I22" s="3"/>
      <c r="J22" s="3"/>
      <c r="K22" s="1"/>
      <c r="L22" s="1"/>
      <c r="M22" s="1"/>
      <c r="N22" s="1"/>
      <c r="O22" s="1"/>
    </row>
    <row r="23" spans="2:15" ht="15" customHeight="1">
      <c r="B23" s="1"/>
      <c r="C23" s="230" t="str">
        <f>'Dados Estatísticos'!B191</f>
        <v>Tabela I.9</v>
      </c>
      <c r="D23" s="231" t="str">
        <f>'Dados Estatísticos'!C191</f>
        <v>Penetração do serviço telefónico móvel na população</v>
      </c>
      <c r="E23" s="4"/>
      <c r="F23" s="4"/>
      <c r="G23" s="4"/>
      <c r="H23" s="3"/>
      <c r="I23" s="3"/>
      <c r="J23" s="3"/>
      <c r="K23" s="1"/>
      <c r="L23" s="1"/>
      <c r="M23" s="1"/>
      <c r="N23" s="1"/>
      <c r="O23" s="1"/>
    </row>
    <row r="24" spans="2:15" ht="19.5" customHeight="1">
      <c r="B24" s="1"/>
      <c r="C24" s="228" t="str">
        <f>'Dados Estatísticos'!B203</f>
        <v>2.3</v>
      </c>
      <c r="D24" s="229" t="str">
        <f>'Dados Estatísticos'!C203</f>
        <v>Tráfego na Rede Móvel</v>
      </c>
      <c r="E24" s="5"/>
      <c r="F24" s="3"/>
      <c r="G24" s="3"/>
      <c r="H24" s="3"/>
      <c r="I24" s="3"/>
      <c r="J24" s="3"/>
      <c r="K24" s="1"/>
      <c r="L24" s="1"/>
      <c r="M24" s="1"/>
      <c r="N24" s="1"/>
      <c r="O24" s="1"/>
    </row>
    <row r="25" spans="2:15" ht="15" customHeight="1">
      <c r="B25" s="1"/>
      <c r="C25" s="230" t="str">
        <f>'Dados Estatísticos'!B205</f>
        <v>Tabela I.10</v>
      </c>
      <c r="D25" s="231" t="str">
        <f>'Dados Estatísticos'!C205</f>
        <v>Tráfego originado na rede móvel</v>
      </c>
      <c r="E25" s="4"/>
      <c r="F25" s="4"/>
      <c r="G25" s="3"/>
      <c r="H25" s="3"/>
      <c r="I25" s="3"/>
      <c r="J25" s="3"/>
      <c r="K25" s="1"/>
      <c r="L25" s="1"/>
      <c r="M25" s="1"/>
      <c r="N25" s="1"/>
      <c r="O25" s="1"/>
    </row>
    <row r="26" spans="2:15" ht="15" customHeight="1">
      <c r="B26" s="1"/>
      <c r="C26" s="230" t="str">
        <f>'Dados Estatísticos'!B227</f>
        <v>Tabela I.11</v>
      </c>
      <c r="D26" s="231" t="str">
        <f>'Dados Estatísticos'!C227</f>
        <v>Tráfego terminado na rede móvel</v>
      </c>
      <c r="E26" s="4"/>
      <c r="F26" s="4"/>
      <c r="G26" s="3"/>
      <c r="H26" s="3"/>
      <c r="I26" s="3"/>
      <c r="J26" s="3"/>
      <c r="K26" s="1"/>
      <c r="L26" s="1"/>
      <c r="M26" s="1"/>
      <c r="N26" s="1"/>
      <c r="O26" s="1"/>
    </row>
    <row r="27" spans="2:15" ht="15" customHeight="1">
      <c r="B27" s="1"/>
      <c r="C27" s="230" t="str">
        <f>'Dados Estatísticos'!B249</f>
        <v>Tabela I.12</v>
      </c>
      <c r="D27" s="231" t="str">
        <f>'Dados Estatísticos'!C249</f>
        <v>Tráfego de dados curtos (SMS)</v>
      </c>
      <c r="E27" s="4"/>
      <c r="F27" s="4"/>
      <c r="G27" s="3"/>
      <c r="H27" s="3"/>
      <c r="I27" s="3"/>
      <c r="J27" s="3"/>
      <c r="K27" s="1"/>
      <c r="L27" s="1"/>
      <c r="M27" s="1"/>
      <c r="N27" s="1"/>
      <c r="O27" s="1"/>
    </row>
    <row r="28" spans="2:15" ht="19.5" customHeight="1">
      <c r="B28" s="1"/>
      <c r="C28" s="228" t="str">
        <f>'Dados Estatísticos'!B261</f>
        <v>3.  </v>
      </c>
      <c r="D28" s="229" t="str">
        <f>'Dados Estatísticos'!C261</f>
        <v>REDES DE DISTRIBUIÇÃO DE TV POR CABO E SUBSCRIÇÃO DE TELEVISÃO POR DTH E FTTH</v>
      </c>
      <c r="E28" s="5"/>
      <c r="F28" s="5"/>
      <c r="G28" s="5"/>
      <c r="H28" s="5"/>
      <c r="I28" s="5"/>
      <c r="J28" s="5"/>
      <c r="K28" s="1"/>
      <c r="L28" s="1"/>
      <c r="M28" s="1"/>
      <c r="N28" s="1"/>
      <c r="O28" s="1"/>
    </row>
    <row r="29" spans="2:15" ht="15" customHeight="1">
      <c r="B29" s="1"/>
      <c r="C29" s="230" t="str">
        <f>'Dados Estatísticos'!B263</f>
        <v>Tabela I.13</v>
      </c>
      <c r="D29" s="231" t="str">
        <f>'Dados Estatísticos'!C263</f>
        <v>Número de alojamentos cablados (todos os operadores), total e por regiões (NUTS II)</v>
      </c>
      <c r="E29" s="4"/>
      <c r="F29" s="4"/>
      <c r="G29" s="4"/>
      <c r="H29" s="4"/>
      <c r="I29" s="4"/>
      <c r="J29" s="4"/>
      <c r="K29" s="1"/>
      <c r="L29" s="1"/>
      <c r="M29" s="1"/>
      <c r="N29" s="1"/>
      <c r="O29" s="1"/>
    </row>
    <row r="30" spans="2:15" ht="15" customHeight="1">
      <c r="B30" s="1"/>
      <c r="C30" s="230" t="str">
        <f>'Dados Estatísticos'!B284</f>
        <v>Tabela I.14</v>
      </c>
      <c r="D30" s="231" t="str">
        <f>'Dados Estatísticos'!C284</f>
        <v>Número de assinantes do serviço de distribuição de TV por cabo, por satélite e por fibra óptica, total e por regiões (NUTS II)</v>
      </c>
      <c r="E30" s="4"/>
      <c r="F30" s="4"/>
      <c r="G30" s="4"/>
      <c r="H30" s="4"/>
      <c r="I30" s="4"/>
      <c r="J30" s="4"/>
      <c r="K30" s="4"/>
      <c r="L30" s="4"/>
      <c r="M30" s="1"/>
      <c r="N30" s="1"/>
      <c r="O30" s="1"/>
    </row>
    <row r="31" spans="2:15" ht="15" customHeight="1">
      <c r="B31" s="1"/>
      <c r="C31" s="230" t="str">
        <f>'Dados Estatísticos'!B346</f>
        <v>Tabela I.15</v>
      </c>
      <c r="D31" s="231" t="str">
        <f>'Dados Estatísticos'!C346</f>
        <v>Penetração da rede de distribuição de TV nos agregrados familiares</v>
      </c>
      <c r="E31" s="4"/>
      <c r="F31" s="4"/>
      <c r="G31" s="4"/>
      <c r="H31" s="4"/>
      <c r="I31" s="3"/>
      <c r="J31" s="3"/>
      <c r="K31" s="1"/>
      <c r="L31" s="1"/>
      <c r="M31" s="1"/>
      <c r="N31" s="1"/>
      <c r="O31" s="1"/>
    </row>
    <row r="32" spans="2:18" ht="19.5" customHeight="1">
      <c r="B32" s="1"/>
      <c r="C32" s="230" t="str">
        <f>'Dados Estatísticos'!B363</f>
        <v>Tabela I.16</v>
      </c>
      <c r="D32" s="471" t="str">
        <f>'Dados Estatísticos'!C363</f>
        <v>Penetração da rede de distribuição de TV na população</v>
      </c>
      <c r="E32" s="781"/>
      <c r="F32" s="781"/>
      <c r="G32" s="3"/>
      <c r="H32" s="3"/>
      <c r="I32" s="3"/>
      <c r="J32" s="3"/>
      <c r="K32" s="1"/>
      <c r="L32" s="1"/>
      <c r="M32" s="1"/>
      <c r="N32" s="874"/>
      <c r="O32" s="874"/>
      <c r="P32" s="874"/>
      <c r="Q32" s="874"/>
      <c r="R32" s="874"/>
    </row>
    <row r="33" spans="2:18" ht="19.5" customHeight="1">
      <c r="B33" s="1"/>
      <c r="C33" s="228" t="s">
        <v>500</v>
      </c>
      <c r="D33" s="229" t="str">
        <f>'Dados Estatísticos'!C380</f>
        <v>SERVIÇO DE ACESSO À INTERNET</v>
      </c>
      <c r="E33" s="3"/>
      <c r="F33" s="3"/>
      <c r="G33" s="3"/>
      <c r="H33" s="3"/>
      <c r="I33" s="3"/>
      <c r="J33" s="3"/>
      <c r="K33" s="1"/>
      <c r="L33" s="1"/>
      <c r="M33" s="1"/>
      <c r="N33" s="874"/>
      <c r="O33" s="874"/>
      <c r="P33" s="874"/>
      <c r="Q33" s="874"/>
      <c r="R33" s="874"/>
    </row>
    <row r="34" spans="2:18" ht="15" customHeight="1">
      <c r="B34" s="1"/>
      <c r="C34" s="228" t="str">
        <f>'Dados Estatísticos'!B382</f>
        <v>4.1</v>
      </c>
      <c r="D34" s="229" t="str">
        <f>'Dados Estatísticos'!C382</f>
        <v>Prestadores</v>
      </c>
      <c r="E34" s="4"/>
      <c r="F34" s="4"/>
      <c r="G34" s="3"/>
      <c r="H34" s="3"/>
      <c r="I34" s="3"/>
      <c r="J34" s="3"/>
      <c r="K34" s="1"/>
      <c r="L34" s="1"/>
      <c r="M34" s="1"/>
      <c r="N34" s="874"/>
      <c r="O34" s="874"/>
      <c r="P34" s="874"/>
      <c r="Q34" s="874"/>
      <c r="R34" s="874"/>
    </row>
    <row r="35" spans="2:15" ht="19.5" customHeight="1">
      <c r="B35" s="829"/>
      <c r="C35" s="828" t="s">
        <v>35</v>
      </c>
      <c r="D35" s="873" t="s">
        <v>14</v>
      </c>
      <c r="E35" s="873"/>
      <c r="F35" s="873"/>
      <c r="G35" s="873"/>
      <c r="H35" s="3"/>
      <c r="I35" s="3"/>
      <c r="J35" s="3"/>
      <c r="K35" s="1"/>
      <c r="L35" s="1"/>
      <c r="M35" s="1"/>
      <c r="N35" s="1"/>
      <c r="O35" s="1"/>
    </row>
    <row r="36" spans="2:15" ht="19.5" customHeight="1">
      <c r="B36" s="1"/>
      <c r="C36" s="228" t="str">
        <f>'Dados Estatísticos'!B397</f>
        <v>4.2</v>
      </c>
      <c r="D36" s="229" t="str">
        <f>'Dados Estatísticos'!C397</f>
        <v>Clientes</v>
      </c>
      <c r="E36" s="3"/>
      <c r="F36" s="3"/>
      <c r="G36" s="3"/>
      <c r="H36" s="3"/>
      <c r="I36" s="3"/>
      <c r="J36" s="3"/>
      <c r="K36" s="1"/>
      <c r="L36" s="1"/>
      <c r="M36" s="1"/>
      <c r="N36" s="1"/>
      <c r="O36" s="1"/>
    </row>
    <row r="37" spans="2:15" ht="15" customHeight="1">
      <c r="B37" s="1"/>
      <c r="C37" s="230" t="str">
        <f>'Dados Estatísticos'!B399</f>
        <v>Tabela I.18</v>
      </c>
      <c r="D37" s="231" t="str">
        <f>'Dados Estatísticos'!C399</f>
        <v>Número de clientes do serviço de acesso fixo à Internet</v>
      </c>
      <c r="E37" s="4"/>
      <c r="F37" s="4"/>
      <c r="G37" s="4"/>
      <c r="H37" s="4"/>
      <c r="I37" s="4"/>
      <c r="J37" s="3"/>
      <c r="K37" s="1"/>
      <c r="L37" s="1"/>
      <c r="M37" s="1"/>
      <c r="N37" s="1"/>
      <c r="O37" s="1"/>
    </row>
    <row r="38" spans="2:15" ht="15" customHeight="1">
      <c r="B38" s="1"/>
      <c r="C38" s="230" t="str">
        <f>'Dados Estatísticos'!B429</f>
        <v>Tabela I.19</v>
      </c>
      <c r="D38" s="872" t="str">
        <f>'Dados Estatísticos'!C429</f>
        <v>Penetração de banda larga de acesso fixo e móvel na população</v>
      </c>
      <c r="E38" s="872"/>
      <c r="F38" s="872"/>
      <c r="G38" s="872"/>
      <c r="H38" s="872"/>
      <c r="I38" s="872"/>
      <c r="J38" s="3"/>
      <c r="K38" s="1"/>
      <c r="L38" s="1"/>
      <c r="M38" s="1"/>
      <c r="N38" s="1"/>
      <c r="O38" s="1"/>
    </row>
    <row r="39" spans="2:15" ht="15" customHeight="1">
      <c r="B39" s="1"/>
      <c r="C39" s="230" t="str">
        <f>'Dados Estatísticos'!B446</f>
        <v>Tabela I.20</v>
      </c>
      <c r="D39" s="231" t="str">
        <f>'Dados Estatísticos'!C446</f>
        <v>Penetração da banda larga de acesso fixo na população nos Estados Membros da União Europeia</v>
      </c>
      <c r="E39" s="4"/>
      <c r="F39" s="4"/>
      <c r="G39" s="4"/>
      <c r="H39" s="4"/>
      <c r="I39" s="4"/>
      <c r="J39" s="4"/>
      <c r="K39" s="1"/>
      <c r="L39" s="1"/>
      <c r="M39" s="1"/>
      <c r="N39" s="1"/>
      <c r="O39" s="1"/>
    </row>
    <row r="40" spans="2:15" ht="15" customHeight="1">
      <c r="B40" s="1"/>
      <c r="C40" s="230" t="str">
        <f>'Dados Estatísticos'!B485</f>
        <v>Tabela I.21</v>
      </c>
      <c r="D40" s="471" t="str">
        <f>'Dados Estatísticos'!C485</f>
        <v>Penetração da banda larga de acesso fixo ≥ 2 Mbp/s e ≥ 10 Mbp/s nos Estados Membros da União Europeia</v>
      </c>
      <c r="E40" s="4"/>
      <c r="F40" s="4"/>
      <c r="G40" s="4"/>
      <c r="H40" s="4"/>
      <c r="I40" s="4"/>
      <c r="J40" s="4"/>
      <c r="K40" s="1"/>
      <c r="L40" s="1"/>
      <c r="M40" s="1"/>
      <c r="N40" s="1"/>
      <c r="O40" s="1"/>
    </row>
    <row r="41" spans="2:15" ht="15" customHeight="1">
      <c r="B41" s="1"/>
      <c r="C41" s="230" t="str">
        <f>'Dados Estatísticos'!B525</f>
        <v>Tabela I.22</v>
      </c>
      <c r="D41" s="231" t="str">
        <f>'Dados Estatísticos'!C525</f>
        <v>Número de clientes do serviço de acesso à Internet em banda larga móvel</v>
      </c>
      <c r="E41" s="4"/>
      <c r="F41" s="4"/>
      <c r="G41" s="4"/>
      <c r="H41" s="4"/>
      <c r="I41" s="4"/>
      <c r="J41" s="4"/>
      <c r="K41" s="1"/>
      <c r="L41" s="1"/>
      <c r="M41" s="1"/>
      <c r="N41" s="1"/>
      <c r="O41" s="1"/>
    </row>
    <row r="42" spans="2:15" ht="15" customHeight="1">
      <c r="B42" s="1"/>
      <c r="C42" s="230" t="str">
        <f>'Dados Estatísticos'!B541</f>
        <v>Tabela I.23</v>
      </c>
      <c r="D42" s="231" t="str">
        <f>'Dados Estatísticos'!C541</f>
        <v>Penetração da banda larga de acesso móvel na população</v>
      </c>
      <c r="E42" s="4"/>
      <c r="F42" s="4"/>
      <c r="G42" s="4"/>
      <c r="H42" s="4"/>
      <c r="I42" s="4"/>
      <c r="J42" s="4"/>
      <c r="K42" s="1"/>
      <c r="L42" s="1"/>
      <c r="M42" s="1"/>
      <c r="N42" s="1"/>
      <c r="O42" s="1"/>
    </row>
    <row r="43" spans="2:15" ht="15" customHeight="1">
      <c r="B43" s="1"/>
      <c r="C43" s="230" t="str">
        <f>'Dados Estatísticos'!B555</f>
        <v>Tabela I.24</v>
      </c>
      <c r="D43" s="471" t="str">
        <f>'Dados Estatísticos'!C555</f>
        <v>Penetração de banda larga móvel activa na população nos Estados Membros da União Europeia</v>
      </c>
      <c r="E43" s="781"/>
      <c r="F43" s="781"/>
      <c r="G43" s="781"/>
      <c r="H43" s="781"/>
      <c r="I43" s="781"/>
      <c r="J43" s="781"/>
      <c r="K43" s="781"/>
      <c r="L43" s="781"/>
      <c r="M43" s="1"/>
      <c r="N43" s="1"/>
      <c r="O43" s="1"/>
    </row>
    <row r="44" spans="2:17" ht="15" customHeight="1">
      <c r="B44" s="1"/>
      <c r="C44" s="230" t="str">
        <f>'Dados Estatísticos'!B594</f>
        <v>Tabela I.25</v>
      </c>
      <c r="D44" s="872" t="str">
        <f>'Dados Estatísticos'!C594</f>
        <v>Penetração na população de banda larga móvel nos Estados Membros da União Europeia - Serviços dedicados a dados (placas, modems, chaves)</v>
      </c>
      <c r="E44" s="872"/>
      <c r="F44" s="872"/>
      <c r="G44" s="872"/>
      <c r="H44" s="872"/>
      <c r="I44" s="872"/>
      <c r="J44" s="872"/>
      <c r="K44" s="872"/>
      <c r="L44" s="872"/>
      <c r="M44" s="872"/>
      <c r="N44" s="872"/>
      <c r="O44" s="872"/>
      <c r="P44" s="872"/>
      <c r="Q44" s="872"/>
    </row>
    <row r="45" spans="2:15" ht="15" customHeight="1">
      <c r="B45" s="1"/>
      <c r="C45" s="230"/>
      <c r="D45" s="231"/>
      <c r="E45" s="4"/>
      <c r="F45" s="4"/>
      <c r="G45" s="4"/>
      <c r="H45" s="4"/>
      <c r="I45" s="4"/>
      <c r="J45" s="4"/>
      <c r="K45" s="1"/>
      <c r="L45" s="1"/>
      <c r="M45" s="1"/>
      <c r="N45" s="1"/>
      <c r="O45" s="1"/>
    </row>
    <row r="46" spans="2:15" ht="15" customHeight="1">
      <c r="B46" s="1"/>
      <c r="C46" s="229" t="str">
        <f>'Notas Metodológicas | Siglas'!C3</f>
        <v> NOTAS METODOLÓGICAS</v>
      </c>
      <c r="D46" s="231"/>
      <c r="E46" s="4"/>
      <c r="F46" s="4"/>
      <c r="G46" s="4"/>
      <c r="H46" s="4"/>
      <c r="I46" s="4"/>
      <c r="J46" s="4"/>
      <c r="K46" s="1"/>
      <c r="L46" s="1"/>
      <c r="M46" s="1"/>
      <c r="N46" s="1"/>
      <c r="O46" s="1"/>
    </row>
    <row r="47" spans="2:15" ht="15" customHeight="1">
      <c r="B47" s="1"/>
      <c r="C47" s="229" t="str">
        <f>'Notas Metodológicas | Siglas'!_Toc183326322</f>
        <v> SIGLAS E SINAIS CONVENCIONAIS</v>
      </c>
      <c r="D47" s="231"/>
      <c r="E47" s="4"/>
      <c r="F47" s="4"/>
      <c r="G47" s="4"/>
      <c r="H47" s="4"/>
      <c r="I47" s="4"/>
      <c r="J47" s="4"/>
      <c r="K47" s="1"/>
      <c r="L47" s="1"/>
      <c r="M47" s="1"/>
      <c r="N47" s="1"/>
      <c r="O47" s="1"/>
    </row>
    <row r="48" spans="2:15" ht="12.75">
      <c r="B48" s="1"/>
      <c r="C48" s="1"/>
      <c r="D48" s="1"/>
      <c r="E48" s="1"/>
      <c r="F48" s="1"/>
      <c r="G48" s="1"/>
      <c r="H48" s="1"/>
      <c r="I48" s="1"/>
      <c r="J48" s="1"/>
      <c r="K48" s="1"/>
      <c r="L48" s="1"/>
      <c r="M48" s="1"/>
      <c r="N48" s="1"/>
      <c r="O48" s="1"/>
    </row>
    <row r="49" spans="14:15" ht="12.75">
      <c r="N49" s="1"/>
      <c r="O49" s="1"/>
    </row>
    <row r="50" spans="14:15" ht="12.75">
      <c r="N50" s="1"/>
      <c r="O50" s="1"/>
    </row>
    <row r="51" spans="14:15" ht="12.75">
      <c r="N51" s="1"/>
      <c r="O51" s="1"/>
    </row>
    <row r="52" spans="14:15" ht="12.75">
      <c r="N52" s="1"/>
      <c r="O52" s="1"/>
    </row>
    <row r="53" spans="14:15" ht="12.75">
      <c r="N53" s="1"/>
      <c r="O53" s="1"/>
    </row>
    <row r="54" spans="14:15" ht="12.75">
      <c r="N54" s="1"/>
      <c r="O54" s="1"/>
    </row>
    <row r="55" spans="14:15" ht="12.75">
      <c r="N55" s="1"/>
      <c r="O55" s="1"/>
    </row>
  </sheetData>
  <sheetProtection/>
  <mergeCells count="4">
    <mergeCell ref="D38:I38"/>
    <mergeCell ref="D35:G35"/>
    <mergeCell ref="D44:Q44"/>
    <mergeCell ref="N32:R34"/>
  </mergeCells>
  <hyperlinks>
    <hyperlink ref="D7:E7" location="PT_SC1" display="PT_SC1"/>
    <hyperlink ref="D8" location="PT_SC1.1" display="PT_SC1.1"/>
    <hyperlink ref="D9:F9" location="PT_1" display="PT_1"/>
    <hyperlink ref="D10:E10" location="PT_SC1.2" display="PT_SC1.2"/>
    <hyperlink ref="D11:G11" location="PT_2" display="PT_2"/>
    <hyperlink ref="D12:G12" location="PT_4" display="PT_4"/>
    <hyperlink ref="D13:H13" location="PT_5" display="PT_5"/>
    <hyperlink ref="D14" location="PT_SC1.3" display="PT_SC1.3"/>
    <hyperlink ref="D15:G15" location="PT_6" display="PT_6"/>
    <hyperlink ref="D16:E16" location="PT_SC1.4" display="PT_SC1.4"/>
    <hyperlink ref="D17:G17" location="PT_7" display="PT_7"/>
    <hyperlink ref="D18:F18" location="PT_SC2" display="PT_SC2"/>
    <hyperlink ref="D19" location="PT_SC2.1" display="PT_SC2.1"/>
    <hyperlink ref="D20:F20" location="PT_8" display="PT_8"/>
    <hyperlink ref="D21" location="PT_SC2.2" display="PT_SC2.2"/>
    <hyperlink ref="D22:E22" location="PT_9" display="PT_9"/>
    <hyperlink ref="D23:G23" location="PT_10" display="PT_10"/>
    <hyperlink ref="D24:E24" location="PT_SC2.3" display="PT_SC2.3"/>
    <hyperlink ref="D25:F25" location="PT_11" display="PT_11"/>
    <hyperlink ref="D26:F26" location="PT_12" display="PT_12"/>
    <hyperlink ref="D27:F27" location="PT_13" display="PT_13"/>
    <hyperlink ref="D28:J28" location="PT_SC_3" display="PT_SC_3"/>
    <hyperlink ref="D29:J29" location="PT_14" display="PT_14"/>
    <hyperlink ref="D30:L30" location="PT_15" display="PT_15"/>
    <hyperlink ref="D31:H31" location="PT_16" display="PT_16"/>
    <hyperlink ref="D33" location="PT_SC4.1" display="PT_SC4.1"/>
    <hyperlink ref="D34:F34" location="PT_17" display="PT_17"/>
    <hyperlink ref="D36" location="PT_SC4.2" display="PT_SC4.2"/>
    <hyperlink ref="D37:I37" location="PT_18" display="PT_18"/>
    <hyperlink ref="D39:J39" location="PT_20" display="PT_20"/>
    <hyperlink ref="C46:D46" location="PT_NM" display="PT_NM"/>
    <hyperlink ref="C47:E47" location="PT_SIG" display="PT_SIG"/>
    <hyperlink ref="D41:I41" location="TP_21" display="TP_21"/>
    <hyperlink ref="D42:H42" location="TP_22" display="TP_22"/>
    <hyperlink ref="D38" location="'Dados Estatísticos'!B428" display="'Dados Estatísticos'!B428"/>
    <hyperlink ref="D40" location="'Dados Estatísticos'!B484" display="'Dados Estatísticos'!B484"/>
    <hyperlink ref="D44" location="'Dados Estatísticos'!C527" display="'Dados Estatísticos'!C527"/>
    <hyperlink ref="D35" location="PT_17" display="Número de prestadores em actividade"/>
    <hyperlink ref="D34" location="'Dados Estatísticos'!B381" display="'Dados Estatísticos'!B381"/>
    <hyperlink ref="D43" location="'Dados Estatísticos'!C527" display="'Dados Estatísticos'!C527"/>
    <hyperlink ref="D43:L43" location="'Dados Estatísticos'!B554" display="'Dados Estatísticos'!B554"/>
    <hyperlink ref="D44:Q44" location="'Dados Estatísticos'!B593" display="'Dados Estatísticos'!B593"/>
    <hyperlink ref="D32:F32" location="PT_SC4" display="PT_SC4"/>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292034"/>
  </sheetPr>
  <dimension ref="A2:IV634"/>
  <sheetViews>
    <sheetView showGridLines="0" tabSelected="1" zoomScaleSheetLayoutView="100" zoomScalePageLayoutView="0" workbookViewId="0" topLeftCell="A1">
      <selection activeCell="A1" sqref="A1"/>
    </sheetView>
  </sheetViews>
  <sheetFormatPr defaultColWidth="8.8515625" defaultRowHeight="12.75" customHeight="1"/>
  <cols>
    <col min="1" max="1" width="6.421875" style="16" customWidth="1"/>
    <col min="2" max="2" width="12.7109375" style="749" customWidth="1"/>
    <col min="3" max="3" width="22.421875" style="16" customWidth="1"/>
    <col min="4" max="5" width="10.28125" style="16" customWidth="1"/>
    <col min="6" max="6" width="9.28125" style="16" customWidth="1"/>
    <col min="7" max="7" width="10.140625" style="16" customWidth="1"/>
    <col min="8" max="8" width="9.28125" style="16" customWidth="1"/>
    <col min="9" max="9" width="11.00390625" style="16" bestFit="1" customWidth="1"/>
    <col min="10" max="10" width="10.00390625" style="16" bestFit="1" customWidth="1"/>
    <col min="11" max="11" width="11.00390625" style="16" bestFit="1" customWidth="1"/>
    <col min="12" max="12" width="10.00390625" style="16" bestFit="1" customWidth="1"/>
    <col min="13" max="13" width="11.00390625" style="16" bestFit="1" customWidth="1"/>
    <col min="14" max="14" width="9.8515625" style="16" bestFit="1" customWidth="1"/>
    <col min="15" max="20" width="9.28125" style="16" customWidth="1"/>
    <col min="21" max="35" width="10.28125" style="16" customWidth="1"/>
    <col min="36" max="16384" width="8.8515625" style="16" customWidth="1"/>
  </cols>
  <sheetData>
    <row r="2" spans="2:13" ht="12.75" customHeight="1">
      <c r="B2" s="733"/>
      <c r="C2" s="12"/>
      <c r="D2" s="12"/>
      <c r="E2" s="12"/>
      <c r="F2" s="12"/>
      <c r="G2" s="12"/>
      <c r="H2" s="12"/>
      <c r="I2" s="12"/>
      <c r="J2" s="12"/>
      <c r="K2" s="12"/>
      <c r="L2" s="12"/>
      <c r="M2" s="12"/>
    </row>
    <row r="3" spans="2:13" ht="15.75" customHeight="1">
      <c r="B3" s="770" t="s">
        <v>207</v>
      </c>
      <c r="C3" s="12"/>
      <c r="D3" s="12"/>
      <c r="E3" s="12"/>
      <c r="F3" s="12"/>
      <c r="G3" s="12"/>
      <c r="H3" s="12"/>
      <c r="I3" s="12"/>
      <c r="J3" s="12"/>
      <c r="K3" s="17"/>
      <c r="L3" s="12"/>
      <c r="M3" s="12"/>
    </row>
    <row r="4" spans="2:13" ht="12.75" customHeight="1">
      <c r="B4" s="734"/>
      <c r="C4" s="12"/>
      <c r="D4" s="12"/>
      <c r="E4" s="12"/>
      <c r="F4" s="12"/>
      <c r="G4" s="12"/>
      <c r="H4" s="12"/>
      <c r="I4" s="12"/>
      <c r="J4" s="12"/>
      <c r="K4" s="17"/>
      <c r="L4" s="12"/>
      <c r="M4" s="12"/>
    </row>
    <row r="5" spans="2:13" ht="12.75" customHeight="1">
      <c r="B5" s="733"/>
      <c r="C5" s="12"/>
      <c r="D5" s="12"/>
      <c r="E5" s="12"/>
      <c r="F5" s="12"/>
      <c r="G5" s="12"/>
      <c r="H5" s="12"/>
      <c r="I5" s="12"/>
      <c r="J5" s="12"/>
      <c r="K5" s="18"/>
      <c r="L5" s="15"/>
      <c r="M5" s="15"/>
    </row>
    <row r="6" spans="2:13" ht="12.75" customHeight="1">
      <c r="B6" s="735" t="s">
        <v>15</v>
      </c>
      <c r="C6" s="87" t="s">
        <v>389</v>
      </c>
      <c r="D6" s="110"/>
      <c r="E6" s="110"/>
      <c r="F6" s="110"/>
      <c r="G6" s="110"/>
      <c r="H6" s="110"/>
      <c r="I6" s="110"/>
      <c r="J6" s="110"/>
      <c r="K6" s="110"/>
      <c r="L6" s="110"/>
      <c r="M6" s="15"/>
    </row>
    <row r="7" spans="2:13" ht="12.75" customHeight="1">
      <c r="B7" s="736"/>
      <c r="C7" s="18"/>
      <c r="D7" s="15"/>
      <c r="E7" s="15"/>
      <c r="F7" s="15"/>
      <c r="G7" s="15"/>
      <c r="H7" s="15"/>
      <c r="I7" s="15"/>
      <c r="J7" s="15"/>
      <c r="K7" s="15"/>
      <c r="L7" s="15"/>
      <c r="M7" s="15"/>
    </row>
    <row r="8" spans="2:13" ht="12.75" customHeight="1">
      <c r="B8" s="737" t="s">
        <v>231</v>
      </c>
      <c r="C8" s="87" t="s">
        <v>38</v>
      </c>
      <c r="D8" s="110"/>
      <c r="E8" s="110"/>
      <c r="F8" s="110"/>
      <c r="G8" s="110"/>
      <c r="H8" s="15"/>
      <c r="I8" s="15"/>
      <c r="J8" s="15"/>
      <c r="K8" s="15"/>
      <c r="L8" s="15"/>
      <c r="M8" s="12"/>
    </row>
    <row r="9" spans="2:13" ht="12.75" customHeight="1">
      <c r="B9" s="733"/>
      <c r="C9" s="12"/>
      <c r="D9" s="12"/>
      <c r="E9" s="12"/>
      <c r="F9" s="12"/>
      <c r="G9" s="12"/>
      <c r="H9" s="12"/>
      <c r="I9" s="12"/>
      <c r="J9" s="12"/>
      <c r="K9" s="12"/>
      <c r="L9" s="12"/>
      <c r="M9" s="12"/>
    </row>
    <row r="10" spans="2:14" ht="12.75" customHeight="1">
      <c r="B10" s="738" t="s">
        <v>10</v>
      </c>
      <c r="C10" s="20" t="s">
        <v>14</v>
      </c>
      <c r="D10" s="20"/>
      <c r="E10" s="20"/>
      <c r="F10" s="20"/>
      <c r="G10" s="384"/>
      <c r="H10" s="384"/>
      <c r="I10" s="384"/>
      <c r="J10" s="384"/>
      <c r="K10" s="384"/>
      <c r="L10" s="384"/>
      <c r="M10" s="384"/>
      <c r="N10" s="385"/>
    </row>
    <row r="11" spans="2:13" s="689" customFormat="1" ht="12.75" customHeight="1">
      <c r="B11" s="739"/>
      <c r="C11" s="688" t="s">
        <v>396</v>
      </c>
      <c r="D11" s="687"/>
      <c r="E11" s="3"/>
      <c r="F11" s="3"/>
      <c r="G11" s="3"/>
      <c r="H11" s="3"/>
      <c r="I11" s="3"/>
      <c r="J11" s="3"/>
      <c r="K11" s="3"/>
      <c r="L11" s="3"/>
      <c r="M11" s="3"/>
    </row>
    <row r="12" spans="2:14" ht="12.75" customHeight="1">
      <c r="B12" s="740"/>
      <c r="C12" s="359"/>
      <c r="D12" s="384"/>
      <c r="E12" s="384"/>
      <c r="F12" s="384"/>
      <c r="G12" s="384"/>
      <c r="H12" s="384"/>
      <c r="I12" s="384"/>
      <c r="J12" s="384"/>
      <c r="K12" s="384"/>
      <c r="L12" s="384"/>
      <c r="M12" s="384"/>
      <c r="N12" s="385"/>
    </row>
    <row r="13" spans="2:14" ht="12.75" customHeight="1">
      <c r="B13" s="740"/>
      <c r="C13" s="303"/>
      <c r="D13" s="304"/>
      <c r="E13" s="304"/>
      <c r="F13" s="299">
        <v>2001</v>
      </c>
      <c r="G13" s="299">
        <v>2002</v>
      </c>
      <c r="H13" s="299">
        <v>2003</v>
      </c>
      <c r="I13" s="299">
        <v>2004</v>
      </c>
      <c r="J13" s="299">
        <v>2005</v>
      </c>
      <c r="K13" s="299">
        <v>2006</v>
      </c>
      <c r="L13" s="299">
        <v>2007</v>
      </c>
      <c r="M13" s="299">
        <v>2008</v>
      </c>
      <c r="N13" s="520">
        <v>2009</v>
      </c>
    </row>
    <row r="14" spans="2:14" ht="12.75" customHeight="1">
      <c r="B14" s="740"/>
      <c r="C14" s="21"/>
      <c r="D14" s="22"/>
      <c r="E14" s="22"/>
      <c r="F14" s="23"/>
      <c r="G14" s="23"/>
      <c r="H14" s="23"/>
      <c r="I14" s="23"/>
      <c r="J14" s="23"/>
      <c r="K14" s="23"/>
      <c r="L14" s="279"/>
      <c r="M14" s="279"/>
      <c r="N14" s="283"/>
    </row>
    <row r="15" spans="2:14" ht="12.75" customHeight="1">
      <c r="B15" s="740"/>
      <c r="C15" s="24" t="s">
        <v>17</v>
      </c>
      <c r="D15" s="25"/>
      <c r="E15" s="25"/>
      <c r="F15" s="26">
        <v>24</v>
      </c>
      <c r="G15" s="26">
        <v>27</v>
      </c>
      <c r="H15" s="26">
        <v>26</v>
      </c>
      <c r="I15" s="26">
        <v>21</v>
      </c>
      <c r="J15" s="26">
        <v>22</v>
      </c>
      <c r="K15" s="26">
        <v>23</v>
      </c>
      <c r="L15" s="280">
        <v>25</v>
      </c>
      <c r="M15" s="280">
        <v>24</v>
      </c>
      <c r="N15" s="450">
        <v>25</v>
      </c>
    </row>
    <row r="16" spans="2:14" ht="12.75" customHeight="1">
      <c r="B16" s="740"/>
      <c r="C16" s="387"/>
      <c r="D16" s="388"/>
      <c r="E16" s="388"/>
      <c r="F16" s="389"/>
      <c r="G16" s="389"/>
      <c r="H16" s="389"/>
      <c r="I16" s="389"/>
      <c r="J16" s="389"/>
      <c r="K16" s="389"/>
      <c r="L16" s="390"/>
      <c r="M16" s="390"/>
      <c r="N16" s="418"/>
    </row>
    <row r="17" spans="2:14" ht="12.75" customHeight="1">
      <c r="B17" s="740"/>
      <c r="C17" s="24" t="s">
        <v>14</v>
      </c>
      <c r="D17" s="25"/>
      <c r="E17" s="25"/>
      <c r="F17" s="26">
        <v>14</v>
      </c>
      <c r="G17" s="26">
        <v>13</v>
      </c>
      <c r="H17" s="26">
        <v>12</v>
      </c>
      <c r="I17" s="26">
        <v>12</v>
      </c>
      <c r="J17" s="26">
        <v>14</v>
      </c>
      <c r="K17" s="26">
        <v>13</v>
      </c>
      <c r="L17" s="280">
        <v>17</v>
      </c>
      <c r="M17" s="280">
        <v>16</v>
      </c>
      <c r="N17" s="593">
        <v>16</v>
      </c>
    </row>
    <row r="18" spans="2:17" s="31" customFormat="1" ht="12.75" customHeight="1">
      <c r="B18" s="741"/>
      <c r="C18" s="362" t="s">
        <v>226</v>
      </c>
      <c r="D18" s="391"/>
      <c r="E18" s="391"/>
      <c r="F18" s="389">
        <v>8</v>
      </c>
      <c r="G18" s="389">
        <v>7</v>
      </c>
      <c r="H18" s="389">
        <v>7</v>
      </c>
      <c r="I18" s="389">
        <v>7</v>
      </c>
      <c r="J18" s="389">
        <v>10</v>
      </c>
      <c r="K18" s="389">
        <v>9</v>
      </c>
      <c r="L18" s="390">
        <v>11</v>
      </c>
      <c r="M18" s="390">
        <v>10</v>
      </c>
      <c r="N18" s="419">
        <v>9</v>
      </c>
      <c r="O18" s="894"/>
      <c r="P18" s="895"/>
      <c r="Q18" s="895"/>
    </row>
    <row r="19" spans="2:17" s="31" customFormat="1" ht="12.75" customHeight="1">
      <c r="B19" s="741"/>
      <c r="C19" s="362" t="s">
        <v>224</v>
      </c>
      <c r="D19" s="391"/>
      <c r="E19" s="391"/>
      <c r="F19" s="389">
        <v>2</v>
      </c>
      <c r="G19" s="389">
        <v>3</v>
      </c>
      <c r="H19" s="389">
        <v>2</v>
      </c>
      <c r="I19" s="389">
        <v>2</v>
      </c>
      <c r="J19" s="389">
        <v>1</v>
      </c>
      <c r="K19" s="389">
        <v>2</v>
      </c>
      <c r="L19" s="390">
        <v>5</v>
      </c>
      <c r="M19" s="390">
        <v>5</v>
      </c>
      <c r="N19" s="419">
        <v>6</v>
      </c>
      <c r="O19" s="894"/>
      <c r="P19" s="895"/>
      <c r="Q19" s="895"/>
    </row>
    <row r="20" spans="2:17" ht="12.75" customHeight="1">
      <c r="B20" s="740"/>
      <c r="C20" s="362" t="s">
        <v>225</v>
      </c>
      <c r="D20" s="391"/>
      <c r="E20" s="391"/>
      <c r="F20" s="389">
        <v>4</v>
      </c>
      <c r="G20" s="389">
        <v>3</v>
      </c>
      <c r="H20" s="389">
        <v>3</v>
      </c>
      <c r="I20" s="389">
        <v>3</v>
      </c>
      <c r="J20" s="389">
        <v>3</v>
      </c>
      <c r="K20" s="389">
        <v>2</v>
      </c>
      <c r="L20" s="392">
        <v>1</v>
      </c>
      <c r="M20" s="392">
        <v>1</v>
      </c>
      <c r="N20" s="419">
        <v>1</v>
      </c>
      <c r="O20" s="894"/>
      <c r="P20" s="895"/>
      <c r="Q20" s="895"/>
    </row>
    <row r="21" spans="2:14" ht="12.75" customHeight="1">
      <c r="B21" s="740"/>
      <c r="C21" s="362"/>
      <c r="D21" s="391"/>
      <c r="E21" s="391"/>
      <c r="F21" s="389"/>
      <c r="G21" s="389"/>
      <c r="H21" s="389"/>
      <c r="I21" s="389"/>
      <c r="J21" s="389"/>
      <c r="K21" s="389"/>
      <c r="L21" s="392"/>
      <c r="M21" s="392"/>
      <c r="N21" s="419"/>
    </row>
    <row r="22" spans="2:20" ht="25.5" customHeight="1">
      <c r="B22" s="740"/>
      <c r="C22" s="887" t="s">
        <v>387</v>
      </c>
      <c r="D22" s="888"/>
      <c r="E22" s="888"/>
      <c r="F22" s="822" t="s">
        <v>507</v>
      </c>
      <c r="G22" s="822" t="s">
        <v>507</v>
      </c>
      <c r="H22" s="822" t="s">
        <v>507</v>
      </c>
      <c r="I22" s="822" t="s">
        <v>507</v>
      </c>
      <c r="J22" s="822" t="s">
        <v>507</v>
      </c>
      <c r="K22" s="822" t="s">
        <v>507</v>
      </c>
      <c r="L22" s="731">
        <v>6</v>
      </c>
      <c r="M22" s="731">
        <v>9</v>
      </c>
      <c r="N22" s="732">
        <v>7</v>
      </c>
      <c r="O22" s="832"/>
      <c r="P22" s="832"/>
      <c r="Q22" s="832"/>
      <c r="R22" s="832"/>
      <c r="S22" s="832"/>
      <c r="T22" s="832"/>
    </row>
    <row r="23" spans="2:20" ht="12.75">
      <c r="B23" s="740"/>
      <c r="C23" s="24"/>
      <c r="D23" s="391"/>
      <c r="E23" s="391"/>
      <c r="F23" s="823"/>
      <c r="G23" s="823"/>
      <c r="H23" s="823"/>
      <c r="I23" s="823"/>
      <c r="J23" s="823"/>
      <c r="K23" s="823"/>
      <c r="L23" s="392"/>
      <c r="M23" s="392"/>
      <c r="N23" s="419"/>
      <c r="O23" s="832"/>
      <c r="P23" s="832"/>
      <c r="Q23" s="832"/>
      <c r="R23" s="832"/>
      <c r="S23" s="832"/>
      <c r="T23" s="832"/>
    </row>
    <row r="24" spans="2:20" ht="24" customHeight="1">
      <c r="B24" s="740"/>
      <c r="C24" s="887" t="s">
        <v>388</v>
      </c>
      <c r="D24" s="888"/>
      <c r="E24" s="888"/>
      <c r="F24" s="822" t="s">
        <v>507</v>
      </c>
      <c r="G24" s="822" t="s">
        <v>507</v>
      </c>
      <c r="H24" s="822" t="s">
        <v>507</v>
      </c>
      <c r="I24" s="822" t="s">
        <v>507</v>
      </c>
      <c r="J24" s="822" t="s">
        <v>507</v>
      </c>
      <c r="K24" s="822" t="s">
        <v>507</v>
      </c>
      <c r="L24" s="592">
        <v>6</v>
      </c>
      <c r="M24" s="592">
        <v>6</v>
      </c>
      <c r="N24" s="593">
        <v>8</v>
      </c>
      <c r="O24" s="832"/>
      <c r="P24" s="832"/>
      <c r="Q24" s="832"/>
      <c r="R24" s="832"/>
      <c r="S24" s="832"/>
      <c r="T24" s="832"/>
    </row>
    <row r="25" spans="2:20" ht="12.75" customHeight="1">
      <c r="B25" s="740"/>
      <c r="C25" s="32"/>
      <c r="D25" s="33"/>
      <c r="E25" s="33"/>
      <c r="F25" s="34"/>
      <c r="G25" s="34"/>
      <c r="H25" s="34"/>
      <c r="I25" s="34"/>
      <c r="J25" s="34"/>
      <c r="K25" s="34"/>
      <c r="L25" s="281"/>
      <c r="M25" s="281"/>
      <c r="N25" s="421"/>
      <c r="O25" s="832"/>
      <c r="P25" s="832"/>
      <c r="Q25" s="832"/>
      <c r="R25" s="832"/>
      <c r="S25" s="832"/>
      <c r="T25" s="832"/>
    </row>
    <row r="26" spans="2:20" ht="12.75" customHeight="1">
      <c r="B26" s="740"/>
      <c r="C26" s="22"/>
      <c r="D26" s="22"/>
      <c r="E26" s="22"/>
      <c r="F26" s="22"/>
      <c r="G26" s="23"/>
      <c r="H26" s="23"/>
      <c r="I26" s="23"/>
      <c r="J26" s="23"/>
      <c r="K26" s="23"/>
      <c r="L26" s="23"/>
      <c r="M26" s="384"/>
      <c r="N26" s="408"/>
      <c r="O26" s="832"/>
      <c r="P26" s="832"/>
      <c r="Q26" s="832"/>
      <c r="R26" s="832"/>
      <c r="S26" s="832"/>
      <c r="T26" s="832"/>
    </row>
    <row r="27" spans="2:15" ht="12.75" customHeight="1">
      <c r="B27" s="740"/>
      <c r="C27" s="393" t="s">
        <v>213</v>
      </c>
      <c r="D27" s="35"/>
      <c r="E27" s="35"/>
      <c r="F27" s="35"/>
      <c r="G27" s="35"/>
      <c r="H27" s="35"/>
      <c r="I27" s="35"/>
      <c r="J27" s="35"/>
      <c r="K27" s="35"/>
      <c r="L27" s="35"/>
      <c r="M27" s="384"/>
      <c r="N27" s="408"/>
      <c r="O27" s="408"/>
    </row>
    <row r="28" spans="2:15" ht="12.75" customHeight="1">
      <c r="B28" s="740"/>
      <c r="C28" s="393" t="s">
        <v>40</v>
      </c>
      <c r="D28" s="384"/>
      <c r="E28" s="384"/>
      <c r="F28" s="384"/>
      <c r="G28" s="368"/>
      <c r="H28" s="368"/>
      <c r="I28" s="368"/>
      <c r="J28" s="368"/>
      <c r="K28" s="368"/>
      <c r="L28" s="368"/>
      <c r="M28" s="368"/>
      <c r="N28" s="452"/>
      <c r="O28" s="408"/>
    </row>
    <row r="29" spans="2:14" ht="12.75" customHeight="1">
      <c r="B29" s="740"/>
      <c r="C29" s="35"/>
      <c r="D29" s="384"/>
      <c r="E29" s="384"/>
      <c r="F29" s="384"/>
      <c r="G29" s="369"/>
      <c r="H29" s="369"/>
      <c r="I29" s="369"/>
      <c r="J29" s="369"/>
      <c r="K29" s="369"/>
      <c r="L29" s="369"/>
      <c r="M29" s="369"/>
      <c r="N29" s="369"/>
    </row>
    <row r="30" spans="2:14" ht="12.75" customHeight="1">
      <c r="B30" s="740"/>
      <c r="C30" s="35"/>
      <c r="D30" s="384"/>
      <c r="E30" s="384"/>
      <c r="F30" s="384"/>
      <c r="G30" s="369"/>
      <c r="H30" s="369"/>
      <c r="I30" s="369"/>
      <c r="J30" s="369"/>
      <c r="K30" s="369"/>
      <c r="L30" s="369"/>
      <c r="M30" s="369"/>
      <c r="N30" s="369"/>
    </row>
    <row r="31" spans="2:14" ht="12.75" customHeight="1">
      <c r="B31" s="740"/>
      <c r="C31" s="393"/>
      <c r="D31" s="384"/>
      <c r="E31" s="384"/>
      <c r="F31" s="384"/>
      <c r="G31" s="369"/>
      <c r="H31" s="369"/>
      <c r="I31" s="369"/>
      <c r="J31" s="369"/>
      <c r="K31" s="369"/>
      <c r="L31" s="369"/>
      <c r="M31" s="369"/>
      <c r="N31" s="369"/>
    </row>
    <row r="32" spans="2:14" ht="12.75" customHeight="1">
      <c r="B32" s="737" t="s">
        <v>58</v>
      </c>
      <c r="C32" s="87" t="s">
        <v>391</v>
      </c>
      <c r="D32" s="88"/>
      <c r="E32" s="89"/>
      <c r="F32" s="89"/>
      <c r="G32" s="89"/>
      <c r="H32" s="37"/>
      <c r="I32" s="386"/>
      <c r="J32" s="386"/>
      <c r="K32" s="386"/>
      <c r="L32" s="386"/>
      <c r="M32" s="386"/>
      <c r="N32" s="385"/>
    </row>
    <row r="33" spans="2:14" ht="12.75" customHeight="1">
      <c r="B33" s="740"/>
      <c r="C33" s="384"/>
      <c r="D33" s="384"/>
      <c r="E33" s="384"/>
      <c r="F33" s="384"/>
      <c r="G33" s="384"/>
      <c r="H33" s="384"/>
      <c r="I33" s="384"/>
      <c r="J33" s="386"/>
      <c r="K33" s="384"/>
      <c r="L33" s="384"/>
      <c r="M33" s="384"/>
      <c r="N33" s="385"/>
    </row>
    <row r="34" spans="2:14" ht="12.75" customHeight="1">
      <c r="B34" s="738" t="s">
        <v>11</v>
      </c>
      <c r="C34" s="20" t="s">
        <v>390</v>
      </c>
      <c r="D34" s="384"/>
      <c r="E34" s="38"/>
      <c r="F34" s="38"/>
      <c r="G34" s="38"/>
      <c r="H34" s="38"/>
      <c r="I34" s="38"/>
      <c r="J34" s="38"/>
      <c r="K34" s="39"/>
      <c r="L34" s="39"/>
      <c r="M34" s="384"/>
      <c r="N34" s="385"/>
    </row>
    <row r="35" spans="2:13" s="689" customFormat="1" ht="12.75" customHeight="1">
      <c r="B35" s="742"/>
      <c r="C35" s="688" t="s">
        <v>404</v>
      </c>
      <c r="D35" s="687"/>
      <c r="E35" s="690"/>
      <c r="F35" s="690"/>
      <c r="G35" s="690"/>
      <c r="H35" s="690"/>
      <c r="I35" s="690"/>
      <c r="J35" s="690"/>
      <c r="K35" s="691"/>
      <c r="L35" s="691"/>
      <c r="M35" s="3"/>
    </row>
    <row r="36" spans="2:27" ht="12.75" customHeight="1">
      <c r="B36" s="743"/>
      <c r="C36" s="40"/>
      <c r="D36" s="384"/>
      <c r="E36" s="38"/>
      <c r="F36" s="38"/>
      <c r="G36" s="38"/>
      <c r="H36" s="38"/>
      <c r="I36" s="38"/>
      <c r="J36" s="38"/>
      <c r="K36" s="39"/>
      <c r="L36" s="39"/>
      <c r="M36" s="384"/>
      <c r="N36" s="385"/>
      <c r="Q36"/>
      <c r="R36"/>
      <c r="S36"/>
      <c r="T36"/>
      <c r="U36"/>
      <c r="V36"/>
      <c r="W36"/>
      <c r="X36"/>
      <c r="Y36"/>
      <c r="Z36"/>
      <c r="AA36"/>
    </row>
    <row r="37" spans="2:26" ht="12.75" customHeight="1">
      <c r="B37" s="743"/>
      <c r="C37" s="308"/>
      <c r="D37" s="309"/>
      <c r="E37" s="310"/>
      <c r="F37" s="299">
        <v>2001</v>
      </c>
      <c r="G37" s="299">
        <v>2002</v>
      </c>
      <c r="H37" s="299">
        <v>2003</v>
      </c>
      <c r="I37" s="299">
        <v>2004</v>
      </c>
      <c r="J37" s="299">
        <v>2005</v>
      </c>
      <c r="K37" s="299">
        <v>2006</v>
      </c>
      <c r="L37" s="299">
        <v>2007</v>
      </c>
      <c r="M37" s="299">
        <v>2008</v>
      </c>
      <c r="N37" s="520">
        <v>2009</v>
      </c>
      <c r="O37" s="12"/>
      <c r="P37" s="364"/>
      <c r="Q37" s="365"/>
      <c r="R37" s="365"/>
      <c r="S37" s="365"/>
      <c r="T37" s="365"/>
      <c r="U37" s="365"/>
      <c r="V37" s="365"/>
      <c r="W37" s="365"/>
      <c r="X37" s="365"/>
      <c r="Y37" s="365"/>
      <c r="Z37"/>
    </row>
    <row r="38" spans="2:14" ht="12.75" customHeight="1">
      <c r="B38" s="743"/>
      <c r="C38" s="324"/>
      <c r="D38" s="325"/>
      <c r="E38" s="326"/>
      <c r="F38" s="327"/>
      <c r="G38" s="327"/>
      <c r="H38" s="327"/>
      <c r="I38" s="327"/>
      <c r="J38" s="448"/>
      <c r="K38" s="448"/>
      <c r="L38" s="415"/>
      <c r="M38" s="415"/>
      <c r="N38" s="518"/>
    </row>
    <row r="39" spans="2:14" ht="12.75" customHeight="1">
      <c r="B39" s="743"/>
      <c r="C39" s="305" t="s">
        <v>220</v>
      </c>
      <c r="D39" s="306"/>
      <c r="E39" s="307"/>
      <c r="F39" s="582">
        <v>4385.454</v>
      </c>
      <c r="G39" s="582">
        <v>4350.528</v>
      </c>
      <c r="H39" s="582">
        <v>4281.119</v>
      </c>
      <c r="I39" s="582">
        <v>4238.27</v>
      </c>
      <c r="J39" s="583">
        <v>4235.797</v>
      </c>
      <c r="K39" s="583">
        <v>4241.779</v>
      </c>
      <c r="L39" s="583">
        <v>4203.8</v>
      </c>
      <c r="M39" s="583">
        <v>4110.493</v>
      </c>
      <c r="N39" s="431">
        <v>4258.41</v>
      </c>
    </row>
    <row r="40" spans="2:21" ht="12.75" customHeight="1">
      <c r="B40" s="743"/>
      <c r="C40" s="24"/>
      <c r="D40" s="25"/>
      <c r="E40" s="45"/>
      <c r="F40" s="46"/>
      <c r="G40" s="46"/>
      <c r="H40" s="46"/>
      <c r="I40" s="46"/>
      <c r="J40" s="439"/>
      <c r="K40" s="439"/>
      <c r="L40" s="439"/>
      <c r="M40" s="439"/>
      <c r="N40" s="423"/>
      <c r="P40" s="836"/>
      <c r="Q40" s="836"/>
      <c r="R40" s="836"/>
      <c r="S40" s="836"/>
      <c r="T40" s="836"/>
      <c r="U40" s="836"/>
    </row>
    <row r="41" spans="2:21" ht="12.75" customHeight="1">
      <c r="B41" s="743"/>
      <c r="C41" s="24" t="s">
        <v>59</v>
      </c>
      <c r="D41" s="25"/>
      <c r="E41" s="45"/>
      <c r="F41" s="46">
        <v>4292.397</v>
      </c>
      <c r="G41" s="46">
        <v>4266.451</v>
      </c>
      <c r="H41" s="46">
        <v>4197.138</v>
      </c>
      <c r="I41" s="46">
        <v>4146.698</v>
      </c>
      <c r="J41" s="439">
        <v>4129.555</v>
      </c>
      <c r="K41" s="439">
        <v>4135.836</v>
      </c>
      <c r="L41" s="439">
        <v>4098.684</v>
      </c>
      <c r="M41" s="439">
        <v>4004.387</v>
      </c>
      <c r="N41" s="440">
        <v>4133.022</v>
      </c>
      <c r="P41" s="836"/>
      <c r="Q41" s="836"/>
      <c r="R41" s="836"/>
      <c r="S41" s="836"/>
      <c r="T41" s="836"/>
      <c r="U41" s="836"/>
    </row>
    <row r="42" spans="2:21" ht="12.75" customHeight="1">
      <c r="B42" s="743"/>
      <c r="C42" s="387"/>
      <c r="D42" s="388"/>
      <c r="E42" s="395"/>
      <c r="F42" s="584"/>
      <c r="G42" s="584"/>
      <c r="H42" s="584"/>
      <c r="I42" s="584"/>
      <c r="J42" s="422"/>
      <c r="K42" s="422"/>
      <c r="L42" s="422"/>
      <c r="M42" s="422"/>
      <c r="N42" s="423"/>
      <c r="P42" s="836"/>
      <c r="Q42" s="836"/>
      <c r="R42" s="836"/>
      <c r="S42" s="836"/>
      <c r="T42" s="836"/>
      <c r="U42" s="836"/>
    </row>
    <row r="43" spans="2:14" s="31" customFormat="1" ht="12.75" customHeight="1">
      <c r="B43" s="744"/>
      <c r="C43" s="363" t="s">
        <v>329</v>
      </c>
      <c r="D43" s="396"/>
      <c r="E43" s="397"/>
      <c r="F43" s="584">
        <v>3424.387</v>
      </c>
      <c r="G43" s="584">
        <v>3248.352</v>
      </c>
      <c r="H43" s="584">
        <v>3157.524</v>
      </c>
      <c r="I43" s="584">
        <v>3096.273</v>
      </c>
      <c r="J43" s="422">
        <v>3001.825</v>
      </c>
      <c r="K43" s="422">
        <v>2849.925</v>
      </c>
      <c r="L43" s="422">
        <v>2631.05</v>
      </c>
      <c r="M43" s="422">
        <v>2396.944</v>
      </c>
      <c r="N43" s="423">
        <v>2280.053</v>
      </c>
    </row>
    <row r="44" spans="2:14" s="52" customFormat="1" ht="12.75" customHeight="1">
      <c r="B44" s="743"/>
      <c r="C44" s="363" t="s">
        <v>512</v>
      </c>
      <c r="D44" s="396"/>
      <c r="E44" s="397"/>
      <c r="F44" s="584">
        <v>809.693</v>
      </c>
      <c r="G44" s="584">
        <v>860.949</v>
      </c>
      <c r="H44" s="584">
        <v>859.93</v>
      </c>
      <c r="I44" s="584">
        <v>853.163</v>
      </c>
      <c r="J44" s="422">
        <v>832.819</v>
      </c>
      <c r="K44" s="422">
        <v>823.238</v>
      </c>
      <c r="L44" s="422">
        <v>812.809</v>
      </c>
      <c r="M44" s="422">
        <v>763.29</v>
      </c>
      <c r="N44" s="423">
        <v>701.689</v>
      </c>
    </row>
    <row r="45" spans="2:20" s="31" customFormat="1" ht="12.75" customHeight="1">
      <c r="B45" s="744"/>
      <c r="C45" s="774" t="s">
        <v>330</v>
      </c>
      <c r="D45" s="391"/>
      <c r="E45" s="398"/>
      <c r="F45" s="584">
        <v>480.196</v>
      </c>
      <c r="G45" s="584">
        <v>533.334</v>
      </c>
      <c r="H45" s="584">
        <v>540.108</v>
      </c>
      <c r="I45" s="584">
        <v>533.052</v>
      </c>
      <c r="J45" s="422">
        <v>524.762</v>
      </c>
      <c r="K45" s="422">
        <v>511.026</v>
      </c>
      <c r="L45" s="422">
        <v>494.106</v>
      </c>
      <c r="M45" s="422">
        <v>467.812</v>
      </c>
      <c r="N45" s="423">
        <v>416.368</v>
      </c>
      <c r="O45" s="878"/>
      <c r="P45" s="879"/>
      <c r="Q45" s="879"/>
      <c r="R45" s="879"/>
      <c r="S45" s="879"/>
      <c r="T45" s="879"/>
    </row>
    <row r="46" spans="2:20" s="52" customFormat="1" ht="12.75" customHeight="1">
      <c r="B46" s="743"/>
      <c r="C46" s="774" t="s">
        <v>331</v>
      </c>
      <c r="D46" s="391"/>
      <c r="E46" s="398"/>
      <c r="F46" s="837">
        <v>321.18</v>
      </c>
      <c r="G46" s="837">
        <v>323.25</v>
      </c>
      <c r="H46" s="837">
        <v>316.98</v>
      </c>
      <c r="I46" s="837">
        <v>316.14</v>
      </c>
      <c r="J46" s="424">
        <v>302.49</v>
      </c>
      <c r="K46" s="424">
        <v>305.955</v>
      </c>
      <c r="L46" s="424">
        <v>313.485</v>
      </c>
      <c r="M46" s="424">
        <v>293.13</v>
      </c>
      <c r="N46" s="425">
        <v>282.556</v>
      </c>
      <c r="O46" s="878"/>
      <c r="P46" s="879"/>
      <c r="Q46" s="879"/>
      <c r="R46" s="879"/>
      <c r="S46" s="879"/>
      <c r="T46" s="879"/>
    </row>
    <row r="47" spans="2:20" s="31" customFormat="1" ht="12.75" customHeight="1">
      <c r="B47" s="745"/>
      <c r="C47" s="774" t="s">
        <v>332</v>
      </c>
      <c r="D47" s="391"/>
      <c r="E47" s="398"/>
      <c r="F47" s="835">
        <v>3.127</v>
      </c>
      <c r="G47" s="835">
        <v>1.905</v>
      </c>
      <c r="H47" s="835">
        <v>1.402</v>
      </c>
      <c r="I47" s="835">
        <v>2.861</v>
      </c>
      <c r="J47" s="595">
        <v>4.585</v>
      </c>
      <c r="K47" s="595">
        <v>5.347</v>
      </c>
      <c r="L47" s="595">
        <v>4.227</v>
      </c>
      <c r="M47" s="595">
        <v>1.099</v>
      </c>
      <c r="N47" s="596">
        <v>0.969</v>
      </c>
      <c r="O47" s="878"/>
      <c r="P47" s="879"/>
      <c r="Q47" s="879"/>
      <c r="R47" s="879"/>
      <c r="S47" s="879"/>
      <c r="T47" s="879"/>
    </row>
    <row r="48" spans="2:20" s="52" customFormat="1" ht="12.75" customHeight="1">
      <c r="B48" s="746"/>
      <c r="C48" s="774" t="s">
        <v>361</v>
      </c>
      <c r="D48" s="391"/>
      <c r="E48" s="399"/>
      <c r="F48" s="835">
        <v>5.19</v>
      </c>
      <c r="G48" s="835">
        <v>2.46</v>
      </c>
      <c r="H48" s="835">
        <v>1.44</v>
      </c>
      <c r="I48" s="835">
        <v>1.11</v>
      </c>
      <c r="J48" s="595">
        <v>0.982</v>
      </c>
      <c r="K48" s="595">
        <v>0.91</v>
      </c>
      <c r="L48" s="595">
        <v>0.991</v>
      </c>
      <c r="M48" s="595">
        <v>1.249</v>
      </c>
      <c r="N48" s="596">
        <v>1.796</v>
      </c>
      <c r="O48" s="878"/>
      <c r="P48" s="879"/>
      <c r="Q48" s="879"/>
      <c r="R48" s="879"/>
      <c r="S48" s="879"/>
      <c r="T48" s="879"/>
    </row>
    <row r="49" spans="2:14" s="52" customFormat="1" ht="12.75" customHeight="1">
      <c r="B49" s="746"/>
      <c r="C49" s="362" t="s">
        <v>333</v>
      </c>
      <c r="D49" s="391"/>
      <c r="E49" s="399"/>
      <c r="F49" s="584"/>
      <c r="G49" s="584"/>
      <c r="H49" s="584"/>
      <c r="I49" s="584"/>
      <c r="J49" s="422">
        <v>71.545</v>
      </c>
      <c r="K49" s="422">
        <v>211.215</v>
      </c>
      <c r="L49" s="422">
        <v>364.888</v>
      </c>
      <c r="M49" s="422">
        <v>399.52</v>
      </c>
      <c r="N49" s="423">
        <v>424.149</v>
      </c>
    </row>
    <row r="50" spans="2:20" s="52" customFormat="1" ht="12.75" customHeight="1">
      <c r="B50" s="746"/>
      <c r="C50" s="362" t="s">
        <v>361</v>
      </c>
      <c r="D50" s="391"/>
      <c r="E50" s="399"/>
      <c r="F50" s="584">
        <v>58.317</v>
      </c>
      <c r="G50" s="584">
        <v>157.15</v>
      </c>
      <c r="H50" s="584">
        <v>179.684</v>
      </c>
      <c r="I50" s="584">
        <v>197.262</v>
      </c>
      <c r="J50" s="422">
        <v>223.366</v>
      </c>
      <c r="K50" s="422">
        <v>251.458</v>
      </c>
      <c r="L50" s="422">
        <v>289.937</v>
      </c>
      <c r="M50" s="422">
        <v>444.633</v>
      </c>
      <c r="N50" s="590">
        <v>727.131</v>
      </c>
      <c r="O50" s="896"/>
      <c r="P50" s="897"/>
      <c r="Q50" s="897"/>
      <c r="R50" s="897"/>
      <c r="S50" s="897"/>
      <c r="T50" s="897"/>
    </row>
    <row r="51" spans="2:20" s="52" customFormat="1" ht="12.75" customHeight="1">
      <c r="B51" s="746"/>
      <c r="C51" s="363"/>
      <c r="D51" s="391"/>
      <c r="E51" s="399"/>
      <c r="F51" s="584"/>
      <c r="G51" s="584"/>
      <c r="H51" s="584"/>
      <c r="I51" s="584"/>
      <c r="J51" s="422"/>
      <c r="K51" s="422"/>
      <c r="L51" s="422"/>
      <c r="M51" s="422"/>
      <c r="N51" s="423"/>
      <c r="O51" s="896"/>
      <c r="P51" s="897"/>
      <c r="Q51" s="897"/>
      <c r="R51" s="897"/>
      <c r="S51" s="897"/>
      <c r="T51" s="897"/>
    </row>
    <row r="52" spans="2:20" ht="12.75" customHeight="1">
      <c r="B52" s="747"/>
      <c r="C52" s="588" t="s">
        <v>62</v>
      </c>
      <c r="D52" s="589"/>
      <c r="E52" s="589"/>
      <c r="F52" s="323">
        <v>45.486</v>
      </c>
      <c r="G52" s="323">
        <v>43.805</v>
      </c>
      <c r="H52" s="323">
        <v>41.525</v>
      </c>
      <c r="I52" s="323">
        <v>47.442</v>
      </c>
      <c r="J52" s="323">
        <v>45.334</v>
      </c>
      <c r="K52" s="323">
        <v>43.233</v>
      </c>
      <c r="L52" s="323">
        <v>41.498</v>
      </c>
      <c r="M52" s="323">
        <v>36.391</v>
      </c>
      <c r="N52" s="436">
        <v>33.304</v>
      </c>
      <c r="O52" s="896"/>
      <c r="P52" s="897"/>
      <c r="Q52" s="897"/>
      <c r="R52" s="897"/>
      <c r="S52" s="897"/>
      <c r="T52" s="897"/>
    </row>
    <row r="53" spans="2:20" ht="12.75" customHeight="1">
      <c r="B53" s="747"/>
      <c r="C53" s="361"/>
      <c r="D53" s="321"/>
      <c r="E53" s="55"/>
      <c r="F53" s="585"/>
      <c r="G53" s="585"/>
      <c r="H53" s="585"/>
      <c r="I53" s="585"/>
      <c r="J53" s="586"/>
      <c r="K53" s="446"/>
      <c r="L53" s="446"/>
      <c r="M53" s="446"/>
      <c r="N53" s="587"/>
      <c r="O53" s="896"/>
      <c r="P53" s="897"/>
      <c r="Q53" s="897"/>
      <c r="R53" s="897"/>
      <c r="S53" s="897"/>
      <c r="T53" s="897"/>
    </row>
    <row r="54" spans="2:24" ht="12.75" customHeight="1">
      <c r="B54" s="747"/>
      <c r="C54" s="56"/>
      <c r="D54" s="57"/>
      <c r="E54" s="58"/>
      <c r="F54" s="58"/>
      <c r="G54" s="59"/>
      <c r="H54" s="59"/>
      <c r="I54" s="59"/>
      <c r="J54" s="59"/>
      <c r="K54" s="451"/>
      <c r="L54" s="451"/>
      <c r="M54" s="432"/>
      <c r="N54" s="408"/>
      <c r="P54" s="264"/>
      <c r="Q54" s="264"/>
      <c r="R54" s="264"/>
      <c r="S54" s="264"/>
      <c r="T54" s="264"/>
      <c r="U54" s="264"/>
      <c r="V54" s="264"/>
      <c r="W54" s="264"/>
      <c r="X54" s="264"/>
    </row>
    <row r="55" spans="2:24" ht="12.75" customHeight="1">
      <c r="B55" s="746"/>
      <c r="C55" s="347" t="s">
        <v>214</v>
      </c>
      <c r="D55" s="605"/>
      <c r="E55" s="606"/>
      <c r="F55" s="606"/>
      <c r="G55" s="607"/>
      <c r="H55" s="607"/>
      <c r="I55" s="607"/>
      <c r="J55" s="607"/>
      <c r="K55" s="608"/>
      <c r="L55" s="608"/>
      <c r="M55" s="609"/>
      <c r="N55" s="610"/>
      <c r="P55" s="264"/>
      <c r="Q55" s="264"/>
      <c r="R55" s="264"/>
      <c r="S55" s="264"/>
      <c r="T55" s="264"/>
      <c r="U55" s="264"/>
      <c r="V55" s="264"/>
      <c r="W55" s="264"/>
      <c r="X55" s="264"/>
    </row>
    <row r="56" spans="2:24" ht="31.5" customHeight="1">
      <c r="B56" s="746"/>
      <c r="C56" s="891" t="s">
        <v>288</v>
      </c>
      <c r="D56" s="891"/>
      <c r="E56" s="891"/>
      <c r="F56" s="891"/>
      <c r="G56" s="891"/>
      <c r="H56" s="891"/>
      <c r="I56" s="891"/>
      <c r="J56" s="891"/>
      <c r="K56" s="891"/>
      <c r="L56" s="891"/>
      <c r="M56" s="891"/>
      <c r="N56" s="892"/>
      <c r="O56" s="892"/>
      <c r="P56" s="892"/>
      <c r="Q56" s="264"/>
      <c r="R56" s="832"/>
      <c r="S56" s="832"/>
      <c r="T56" s="832"/>
      <c r="U56" s="264"/>
      <c r="V56" s="264"/>
      <c r="W56" s="264"/>
      <c r="X56" s="264"/>
    </row>
    <row r="57" spans="2:24" ht="21" customHeight="1">
      <c r="B57" s="746"/>
      <c r="C57" s="893" t="s">
        <v>338</v>
      </c>
      <c r="D57" s="893"/>
      <c r="E57" s="893"/>
      <c r="F57" s="893"/>
      <c r="G57" s="893"/>
      <c r="H57" s="893"/>
      <c r="I57" s="893"/>
      <c r="J57" s="893"/>
      <c r="K57" s="893"/>
      <c r="L57" s="893"/>
      <c r="M57" s="893"/>
      <c r="N57" s="892"/>
      <c r="O57" s="892"/>
      <c r="P57" s="892"/>
      <c r="Q57" s="264"/>
      <c r="R57" s="832"/>
      <c r="S57" s="832"/>
      <c r="T57" s="832"/>
      <c r="U57" s="264"/>
      <c r="V57" s="264"/>
      <c r="W57" s="264"/>
      <c r="X57" s="264"/>
    </row>
    <row r="58" spans="2:24" ht="12.75" customHeight="1">
      <c r="B58" s="748"/>
      <c r="C58" s="347" t="s">
        <v>384</v>
      </c>
      <c r="D58" s="453"/>
      <c r="E58" s="611"/>
      <c r="F58" s="611"/>
      <c r="G58" s="611"/>
      <c r="H58" s="611"/>
      <c r="I58" s="611"/>
      <c r="J58" s="612"/>
      <c r="K58" s="74"/>
      <c r="L58" s="74"/>
      <c r="M58" s="453"/>
      <c r="N58" s="453"/>
      <c r="P58" s="264"/>
      <c r="Q58" s="264"/>
      <c r="R58" s="264"/>
      <c r="S58" s="264"/>
      <c r="T58" s="264"/>
      <c r="U58" s="264"/>
      <c r="V58" s="264"/>
      <c r="W58" s="264"/>
      <c r="X58" s="264"/>
    </row>
    <row r="59" spans="2:25" ht="51" customHeight="1">
      <c r="B59" s="748"/>
      <c r="C59" s="884" t="s">
        <v>506</v>
      </c>
      <c r="D59" s="884"/>
      <c r="E59" s="884"/>
      <c r="F59" s="884"/>
      <c r="G59" s="884"/>
      <c r="H59" s="884"/>
      <c r="I59" s="884"/>
      <c r="J59" s="884"/>
      <c r="K59" s="884"/>
      <c r="L59" s="884"/>
      <c r="M59" s="884"/>
      <c r="N59" s="884"/>
      <c r="O59" s="877"/>
      <c r="P59" s="877"/>
      <c r="R59" s="808"/>
      <c r="S59" s="808"/>
      <c r="T59" s="808"/>
      <c r="U59" s="808"/>
      <c r="V59" s="808"/>
      <c r="W59" s="264"/>
      <c r="X59" s="264"/>
      <c r="Y59" s="19"/>
    </row>
    <row r="60" spans="3:25" ht="12.75" customHeight="1">
      <c r="C60" s="393" t="s">
        <v>39</v>
      </c>
      <c r="T60" s="808"/>
      <c r="U60" s="808"/>
      <c r="V60" s="808"/>
      <c r="W60" s="19"/>
      <c r="X60" s="19"/>
      <c r="Y60" s="19"/>
    </row>
    <row r="61" spans="2:25" ht="12.75" customHeight="1">
      <c r="B61" s="748"/>
      <c r="C61" s="666"/>
      <c r="D61" s="666"/>
      <c r="E61" s="666"/>
      <c r="F61" s="666"/>
      <c r="G61" s="666"/>
      <c r="H61" s="666"/>
      <c r="I61" s="666"/>
      <c r="J61" s="666"/>
      <c r="K61" s="666"/>
      <c r="L61" s="666"/>
      <c r="M61" s="666"/>
      <c r="T61" s="808"/>
      <c r="U61" s="808"/>
      <c r="V61" s="808"/>
      <c r="W61" s="264"/>
      <c r="X61" s="264"/>
      <c r="Y61" s="19"/>
    </row>
    <row r="62" spans="3:25" ht="12.75" customHeight="1">
      <c r="C62" s="72"/>
      <c r="G62" s="366"/>
      <c r="H62" s="366"/>
      <c r="I62" s="366"/>
      <c r="J62" s="366"/>
      <c r="K62" s="366"/>
      <c r="L62" s="366"/>
      <c r="M62" s="366"/>
      <c r="T62" s="808"/>
      <c r="U62" s="808"/>
      <c r="V62" s="808"/>
      <c r="W62" s="19"/>
      <c r="X62" s="19"/>
      <c r="Y62" s="19"/>
    </row>
    <row r="63" spans="3:25" ht="12.75" customHeight="1">
      <c r="C63" s="72"/>
      <c r="G63" s="263"/>
      <c r="H63" s="263"/>
      <c r="I63" s="263"/>
      <c r="J63" s="263"/>
      <c r="K63" s="263"/>
      <c r="L63" s="263"/>
      <c r="M63" s="263"/>
      <c r="Q63"/>
      <c r="R63" s="19"/>
      <c r="S63" s="19"/>
      <c r="T63" s="19"/>
      <c r="U63" s="19"/>
      <c r="V63" s="19"/>
      <c r="W63" s="19"/>
      <c r="X63" s="19"/>
      <c r="Y63" s="19"/>
    </row>
    <row r="64" spans="2:25" ht="12.75" customHeight="1">
      <c r="B64" s="750" t="s">
        <v>12</v>
      </c>
      <c r="C64" s="73" t="s">
        <v>392</v>
      </c>
      <c r="F64" s="52"/>
      <c r="G64" s="52"/>
      <c r="H64" s="52"/>
      <c r="I64" s="52"/>
      <c r="J64" s="52"/>
      <c r="K64" s="52"/>
      <c r="Q64" s="19"/>
      <c r="R64" s="19"/>
      <c r="S64" s="19"/>
      <c r="T64" s="19"/>
      <c r="U64" s="19"/>
      <c r="V64" s="19"/>
      <c r="W64" s="19"/>
      <c r="X64" s="19"/>
      <c r="Y64" s="19"/>
    </row>
    <row r="65" spans="2:25" s="689" customFormat="1" ht="12.75" customHeight="1">
      <c r="B65" s="751"/>
      <c r="C65" s="692" t="s">
        <v>397</v>
      </c>
      <c r="D65" s="692"/>
      <c r="F65" s="693"/>
      <c r="G65" s="693"/>
      <c r="H65" s="693"/>
      <c r="I65" s="693"/>
      <c r="J65" s="693"/>
      <c r="K65" s="693"/>
      <c r="Q65" s="692"/>
      <c r="R65" s="692"/>
      <c r="S65" s="692"/>
      <c r="T65" s="692"/>
      <c r="U65" s="692"/>
      <c r="V65" s="692"/>
      <c r="W65" s="692"/>
      <c r="X65" s="692"/>
      <c r="Y65" s="692"/>
    </row>
    <row r="66" spans="2:25" ht="12.75" customHeight="1">
      <c r="B66" s="746"/>
      <c r="C66" s="52"/>
      <c r="D66" s="52"/>
      <c r="E66" s="52"/>
      <c r="F66" s="52"/>
      <c r="G66" s="74"/>
      <c r="H66" s="74"/>
      <c r="I66" s="52"/>
      <c r="J66" s="52"/>
      <c r="K66" s="52"/>
      <c r="Q66" s="19"/>
      <c r="R66" s="19"/>
      <c r="S66" s="19"/>
      <c r="T66" s="19"/>
      <c r="U66" s="19"/>
      <c r="V66" s="19"/>
      <c r="W66" s="19"/>
      <c r="X66" s="19"/>
      <c r="Y66" s="19"/>
    </row>
    <row r="67" spans="2:25" ht="12.75" customHeight="1">
      <c r="B67" s="746"/>
      <c r="C67" s="308"/>
      <c r="D67" s="309"/>
      <c r="E67" s="310"/>
      <c r="F67" s="299">
        <v>2001</v>
      </c>
      <c r="G67" s="299">
        <v>2002</v>
      </c>
      <c r="H67" s="299">
        <v>2003</v>
      </c>
      <c r="I67" s="299">
        <v>2004</v>
      </c>
      <c r="J67" s="299">
        <v>2005</v>
      </c>
      <c r="K67" s="299">
        <v>2006</v>
      </c>
      <c r="L67" s="299">
        <v>2007</v>
      </c>
      <c r="M67" s="299">
        <v>2008</v>
      </c>
      <c r="N67" s="520">
        <v>2009</v>
      </c>
      <c r="Q67" s="19"/>
      <c r="R67" s="19"/>
      <c r="S67" s="19"/>
      <c r="T67" s="19"/>
      <c r="U67" s="19"/>
      <c r="V67" s="19"/>
      <c r="W67" s="19"/>
      <c r="X67" s="19"/>
      <c r="Y67" s="19"/>
    </row>
    <row r="68" spans="2:14" ht="12.75" customHeight="1">
      <c r="B68" s="746"/>
      <c r="C68" s="62"/>
      <c r="D68" s="63"/>
      <c r="E68" s="63"/>
      <c r="F68" s="64"/>
      <c r="G68" s="64"/>
      <c r="H68" s="64"/>
      <c r="I68" s="64"/>
      <c r="J68" s="64"/>
      <c r="K68" s="64"/>
      <c r="L68" s="282"/>
      <c r="M68" s="282"/>
      <c r="N68" s="235"/>
    </row>
    <row r="69" spans="2:14" ht="12.75" customHeight="1">
      <c r="B69" s="746"/>
      <c r="C69" s="905" t="s">
        <v>215</v>
      </c>
      <c r="D69" s="906"/>
      <c r="E69" s="906"/>
      <c r="F69" s="75">
        <v>42.44757167447291</v>
      </c>
      <c r="G69" s="75">
        <v>41.80199501031231</v>
      </c>
      <c r="H69" s="75">
        <v>40.87110018105556</v>
      </c>
      <c r="I69" s="75">
        <v>40.25232554439987</v>
      </c>
      <c r="J69" s="75">
        <v>40.1</v>
      </c>
      <c r="K69" s="75">
        <v>40</v>
      </c>
      <c r="L69" s="75">
        <v>39.6</v>
      </c>
      <c r="M69" s="75">
        <v>40</v>
      </c>
      <c r="N69" s="519">
        <v>40</v>
      </c>
    </row>
    <row r="70" spans="2:14" ht="12.75" customHeight="1">
      <c r="B70" s="746"/>
      <c r="C70" s="76"/>
      <c r="D70" s="77"/>
      <c r="E70" s="77"/>
      <c r="F70" s="78"/>
      <c r="G70" s="78"/>
      <c r="H70" s="78"/>
      <c r="I70" s="78"/>
      <c r="J70" s="78"/>
      <c r="K70" s="78"/>
      <c r="L70" s="284"/>
      <c r="M70" s="284"/>
      <c r="N70" s="377"/>
    </row>
    <row r="71" spans="2:13" ht="12.75" customHeight="1">
      <c r="B71" s="746"/>
      <c r="C71" s="63"/>
      <c r="D71" s="63"/>
      <c r="E71" s="63"/>
      <c r="F71" s="63"/>
      <c r="G71" s="64"/>
      <c r="H71" s="64"/>
      <c r="I71" s="64"/>
      <c r="J71" s="64"/>
      <c r="K71" s="64"/>
      <c r="L71" s="59"/>
      <c r="M71" s="71"/>
    </row>
    <row r="72" ht="12.75" customHeight="1">
      <c r="C72" s="393" t="s">
        <v>39</v>
      </c>
    </row>
    <row r="75" ht="12.75" customHeight="1">
      <c r="I75" s="19"/>
    </row>
    <row r="76" spans="2:9" ht="12.75" customHeight="1">
      <c r="B76" s="750" t="s">
        <v>13</v>
      </c>
      <c r="C76" s="73" t="s">
        <v>393</v>
      </c>
      <c r="D76" s="79"/>
      <c r="E76" s="79"/>
      <c r="I76" s="19"/>
    </row>
    <row r="77" spans="2:9" s="689" customFormat="1" ht="12.75" customHeight="1">
      <c r="B77" s="752"/>
      <c r="C77" s="692" t="s">
        <v>398</v>
      </c>
      <c r="D77" s="695"/>
      <c r="E77" s="695"/>
      <c r="I77" s="692"/>
    </row>
    <row r="78" spans="2:5" ht="12.75" customHeight="1">
      <c r="B78" s="753"/>
      <c r="C78" s="52"/>
      <c r="D78" s="79"/>
      <c r="E78" s="79"/>
    </row>
    <row r="79" spans="2:50" ht="12.75" customHeight="1">
      <c r="B79" s="743"/>
      <c r="C79" s="311"/>
      <c r="D79" s="309"/>
      <c r="E79" s="309"/>
      <c r="F79" s="299">
        <v>2001</v>
      </c>
      <c r="G79" s="299">
        <v>2002</v>
      </c>
      <c r="H79" s="299">
        <v>2003</v>
      </c>
      <c r="I79" s="299">
        <v>2004</v>
      </c>
      <c r="J79" s="299">
        <v>2005</v>
      </c>
      <c r="K79" s="299">
        <v>2006</v>
      </c>
      <c r="L79" s="299">
        <v>2007</v>
      </c>
      <c r="M79" s="520">
        <v>2008</v>
      </c>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row>
    <row r="80" spans="2:50" s="15" customFormat="1" ht="12.75" customHeight="1">
      <c r="B80" s="743"/>
      <c r="C80" s="81"/>
      <c r="D80" s="82"/>
      <c r="E80" s="82"/>
      <c r="F80" s="210"/>
      <c r="G80" s="210"/>
      <c r="H80" s="210"/>
      <c r="I80" s="210"/>
      <c r="J80" s="210"/>
      <c r="K80" s="285"/>
      <c r="L80" s="285"/>
      <c r="M80" s="521"/>
      <c r="O80" s="862"/>
      <c r="P80" s="862"/>
      <c r="Q80" s="863"/>
      <c r="R80" s="457"/>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row>
    <row r="81" spans="2:50" s="31" customFormat="1" ht="12.75" customHeight="1">
      <c r="B81" s="754"/>
      <c r="C81" s="24" t="s">
        <v>238</v>
      </c>
      <c r="D81" s="25"/>
      <c r="E81" s="25"/>
      <c r="F81" s="202">
        <v>49.48635397767486</v>
      </c>
      <c r="G81" s="202">
        <v>49.581276823375006</v>
      </c>
      <c r="H81" s="202">
        <v>49.22659483345308</v>
      </c>
      <c r="I81" s="202">
        <v>48.84751747794584</v>
      </c>
      <c r="J81" s="202">
        <v>48</v>
      </c>
      <c r="K81" s="286">
        <v>47.35541975346095</v>
      </c>
      <c r="L81" s="286">
        <v>47.6</v>
      </c>
      <c r="M81" s="522">
        <v>45.520626272585815</v>
      </c>
      <c r="O81" s="864"/>
      <c r="P81" s="864"/>
      <c r="Q81" s="865"/>
      <c r="R81" s="458"/>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2:18" ht="12.75" customHeight="1">
      <c r="B82" s="754"/>
      <c r="C82" s="387" t="s">
        <v>79</v>
      </c>
      <c r="D82" s="388"/>
      <c r="E82" s="388"/>
      <c r="F82" s="838">
        <v>63.61572165368297</v>
      </c>
      <c r="G82" s="838">
        <v>65.10164827257016</v>
      </c>
      <c r="H82" s="838">
        <v>65.70775563058751</v>
      </c>
      <c r="I82" s="838">
        <v>66.12491827531277</v>
      </c>
      <c r="J82" s="838">
        <f>0.663023479915946*100</f>
        <v>66.3023479915946</v>
      </c>
      <c r="K82" s="839">
        <v>65.7463830846444</v>
      </c>
      <c r="L82" s="839">
        <v>65.07</v>
      </c>
      <c r="M82" s="523">
        <v>62.48</v>
      </c>
      <c r="N82" s="215"/>
      <c r="O82" s="864"/>
      <c r="P82" s="864"/>
      <c r="Q82" s="865"/>
      <c r="R82" s="458"/>
    </row>
    <row r="83" spans="2:50" ht="12.75" customHeight="1">
      <c r="B83" s="754"/>
      <c r="C83" s="387" t="s">
        <v>80</v>
      </c>
      <c r="D83" s="388"/>
      <c r="E83" s="388"/>
      <c r="F83" s="838">
        <v>63.79750871122503</v>
      </c>
      <c r="G83" s="838">
        <v>62.68290229975369</v>
      </c>
      <c r="H83" s="838">
        <v>61.91176885079928</v>
      </c>
      <c r="I83" s="838">
        <v>61.1074159366376</v>
      </c>
      <c r="J83" s="838">
        <v>60.56777909561586</v>
      </c>
      <c r="K83" s="839">
        <v>59.67007053243722</v>
      </c>
      <c r="L83" s="839">
        <v>60.38</v>
      </c>
      <c r="M83" s="523">
        <v>57.83</v>
      </c>
      <c r="N83" s="215"/>
      <c r="O83" s="864"/>
      <c r="P83" s="864"/>
      <c r="Q83" s="865"/>
      <c r="R83" s="458"/>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row>
    <row r="84" spans="2:19" s="31" customFormat="1" ht="12.75" customHeight="1">
      <c r="B84" s="754"/>
      <c r="C84" s="387" t="s">
        <v>49</v>
      </c>
      <c r="D84" s="388"/>
      <c r="E84" s="388"/>
      <c r="F84" s="838">
        <v>53.06388360180371</v>
      </c>
      <c r="G84" s="838">
        <v>52.5287539814667</v>
      </c>
      <c r="H84" s="838">
        <v>52.42942289879586</v>
      </c>
      <c r="I84" s="838">
        <v>51.64217102186477</v>
      </c>
      <c r="J84" s="838">
        <v>50.19023115817497</v>
      </c>
      <c r="K84" s="839">
        <v>50.03140874399647</v>
      </c>
      <c r="L84" s="839">
        <v>56.59</v>
      </c>
      <c r="M84" s="523">
        <v>59.18</v>
      </c>
      <c r="N84" s="215"/>
      <c r="O84" s="864"/>
      <c r="P84" s="864"/>
      <c r="Q84" s="865"/>
      <c r="R84" s="458"/>
      <c r="S84" s="16"/>
    </row>
    <row r="85" spans="2:50" s="31" customFormat="1" ht="12.75" customHeight="1">
      <c r="B85" s="754"/>
      <c r="C85" s="387" t="s">
        <v>77</v>
      </c>
      <c r="D85" s="388"/>
      <c r="E85" s="388"/>
      <c r="F85" s="838">
        <v>55.95353039428689</v>
      </c>
      <c r="G85" s="838">
        <v>55.64421878153246</v>
      </c>
      <c r="H85" s="838">
        <v>54.93344731784726</v>
      </c>
      <c r="I85" s="838">
        <v>54.245723777388086</v>
      </c>
      <c r="J85" s="838">
        <v>53.91517985911738</v>
      </c>
      <c r="K85" s="839">
        <v>53.805809836963014</v>
      </c>
      <c r="L85" s="839">
        <v>56.45</v>
      </c>
      <c r="M85" s="523">
        <v>56.42</v>
      </c>
      <c r="N85" s="215"/>
      <c r="O85" s="864"/>
      <c r="P85" s="864"/>
      <c r="Q85" s="865"/>
      <c r="R85" s="458"/>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2:50" ht="12.75" customHeight="1">
      <c r="B86" s="754"/>
      <c r="C86" s="387" t="s">
        <v>51</v>
      </c>
      <c r="D86" s="388"/>
      <c r="E86" s="388"/>
      <c r="F86" s="838">
        <v>58.60869212378941</v>
      </c>
      <c r="G86" s="838">
        <v>58.660946564662744</v>
      </c>
      <c r="H86" s="838">
        <v>58.12857265746872</v>
      </c>
      <c r="I86" s="838">
        <v>57.91725229091112</v>
      </c>
      <c r="J86" s="838">
        <v>56.72403716955906</v>
      </c>
      <c r="K86" s="839">
        <v>55.63968592144486</v>
      </c>
      <c r="L86" s="839">
        <v>55.43</v>
      </c>
      <c r="M86" s="523">
        <v>54.24</v>
      </c>
      <c r="N86" s="215"/>
      <c r="O86" s="864"/>
      <c r="P86" s="864"/>
      <c r="Q86" s="865"/>
      <c r="R86" s="458"/>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row>
    <row r="87" spans="2:50" s="31" customFormat="1" ht="12.75" customHeight="1">
      <c r="B87" s="754"/>
      <c r="C87" s="387" t="s">
        <v>76</v>
      </c>
      <c r="D87" s="388"/>
      <c r="E87" s="388"/>
      <c r="F87" s="838">
        <v>51.30083542474636</v>
      </c>
      <c r="G87" s="838">
        <v>57.37959292926751</v>
      </c>
      <c r="H87" s="838">
        <v>57.24317820478074</v>
      </c>
      <c r="I87" s="838">
        <v>57.53556176493232</v>
      </c>
      <c r="J87" s="838">
        <v>56.93893149814519</v>
      </c>
      <c r="K87" s="839">
        <v>55.596408830815214</v>
      </c>
      <c r="L87" s="839">
        <v>53.92</v>
      </c>
      <c r="M87" s="523">
        <v>53.65</v>
      </c>
      <c r="N87" s="215"/>
      <c r="O87" s="864"/>
      <c r="P87" s="864"/>
      <c r="Q87" s="865"/>
      <c r="R87" s="458"/>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spans="2:18" ht="12.75" customHeight="1">
      <c r="B88" s="754"/>
      <c r="C88" s="387" t="s">
        <v>81</v>
      </c>
      <c r="D88" s="388"/>
      <c r="E88" s="388"/>
      <c r="F88" s="838">
        <v>58.47380410022779</v>
      </c>
      <c r="G88" s="838">
        <v>55.96216642270014</v>
      </c>
      <c r="H88" s="838">
        <v>54.65090341289315</v>
      </c>
      <c r="I88" s="838">
        <v>54.25155004428698</v>
      </c>
      <c r="J88" s="838">
        <v>53.73626373626374</v>
      </c>
      <c r="K88" s="839">
        <v>53.68879216539717</v>
      </c>
      <c r="L88" s="839">
        <v>53.2</v>
      </c>
      <c r="M88" s="523">
        <v>54.22</v>
      </c>
      <c r="N88" s="215"/>
      <c r="O88" s="864"/>
      <c r="P88" s="864"/>
      <c r="Q88" s="865"/>
      <c r="R88" s="458"/>
    </row>
    <row r="89" spans="2:18" ht="12.75" customHeight="1">
      <c r="B89" s="754"/>
      <c r="C89" s="387" t="s">
        <v>48</v>
      </c>
      <c r="D89" s="388"/>
      <c r="E89" s="388"/>
      <c r="F89" s="838">
        <v>48.526300602691435</v>
      </c>
      <c r="G89" s="838">
        <v>50.6426358171388</v>
      </c>
      <c r="H89" s="838">
        <v>49.32303814777485</v>
      </c>
      <c r="I89" s="838">
        <v>50.02815480275251</v>
      </c>
      <c r="J89" s="838">
        <v>49.93705546103802</v>
      </c>
      <c r="K89" s="839">
        <v>49.82158550484092</v>
      </c>
      <c r="L89" s="839">
        <v>49.13</v>
      </c>
      <c r="M89" s="523">
        <v>49.66</v>
      </c>
      <c r="N89" s="215"/>
      <c r="O89" s="864"/>
      <c r="P89" s="864"/>
      <c r="Q89" s="865"/>
      <c r="R89" s="458"/>
    </row>
    <row r="90" spans="2:50" ht="12.75" customHeight="1">
      <c r="B90" s="754"/>
      <c r="C90" s="387" t="s">
        <v>73</v>
      </c>
      <c r="D90" s="388"/>
      <c r="E90" s="388"/>
      <c r="F90" s="838">
        <v>40.29457905003483</v>
      </c>
      <c r="G90" s="838">
        <v>40.51100637604525</v>
      </c>
      <c r="H90" s="838">
        <v>40.71611848024569</v>
      </c>
      <c r="I90" s="838">
        <v>40.62245013982438</v>
      </c>
      <c r="J90" s="838">
        <v>40.86924744316902</v>
      </c>
      <c r="K90" s="839">
        <v>41.804809724472605</v>
      </c>
      <c r="L90" s="839">
        <v>42.83</v>
      </c>
      <c r="M90" s="523">
        <v>50.11</v>
      </c>
      <c r="N90" s="215"/>
      <c r="O90" s="864"/>
      <c r="P90" s="864"/>
      <c r="Q90" s="865"/>
      <c r="R90" s="458"/>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row>
    <row r="91" spans="2:19" s="31" customFormat="1" ht="12.75" customHeight="1">
      <c r="B91" s="754"/>
      <c r="C91" s="387" t="s">
        <v>78</v>
      </c>
      <c r="D91" s="388"/>
      <c r="E91" s="388"/>
      <c r="F91" s="838">
        <v>72.24989400307933</v>
      </c>
      <c r="G91" s="838">
        <v>68.93919439738885</v>
      </c>
      <c r="H91" s="838">
        <v>67.1346763364476</v>
      </c>
      <c r="I91" s="838">
        <v>64.68197212114924</v>
      </c>
      <c r="J91" s="838">
        <v>61.878569428826715</v>
      </c>
      <c r="K91" s="839">
        <v>57.08748790179714</v>
      </c>
      <c r="L91" s="839">
        <v>51.91</v>
      </c>
      <c r="M91" s="523">
        <v>45.64</v>
      </c>
      <c r="N91" s="215"/>
      <c r="O91" s="864"/>
      <c r="P91" s="864"/>
      <c r="Q91" s="865"/>
      <c r="R91" s="458"/>
      <c r="S91" s="16"/>
    </row>
    <row r="92" spans="2:50" s="31" customFormat="1" ht="12.75" customHeight="1">
      <c r="B92" s="754"/>
      <c r="C92" s="387" t="s">
        <v>74</v>
      </c>
      <c r="D92" s="388"/>
      <c r="E92" s="388"/>
      <c r="F92" s="838">
        <v>43.31131252893175</v>
      </c>
      <c r="G92" s="838">
        <v>43.0636532679573</v>
      </c>
      <c r="H92" s="838">
        <v>42.625112862030356</v>
      </c>
      <c r="I92" s="838">
        <v>42.35294639962998</v>
      </c>
      <c r="J92" s="838">
        <v>41.83276490202213</v>
      </c>
      <c r="K92" s="839">
        <v>42.01424874166585</v>
      </c>
      <c r="L92" s="839">
        <v>45.91</v>
      </c>
      <c r="M92" s="523">
        <v>45.41</v>
      </c>
      <c r="N92" s="215"/>
      <c r="O92" s="864"/>
      <c r="P92" s="864"/>
      <c r="Q92" s="865"/>
      <c r="R92" s="458"/>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spans="2:18" ht="12.75" customHeight="1">
      <c r="B93" s="754"/>
      <c r="C93" s="387" t="s">
        <v>50</v>
      </c>
      <c r="D93" s="388"/>
      <c r="E93" s="388"/>
      <c r="F93" s="838">
        <v>62.361210466934935</v>
      </c>
      <c r="G93" s="838">
        <v>60.57779938458398</v>
      </c>
      <c r="H93" s="838">
        <v>59.303322300482286</v>
      </c>
      <c r="I93" s="838">
        <v>57.286268410264974</v>
      </c>
      <c r="J93" s="838">
        <v>56.06166783461808</v>
      </c>
      <c r="K93" s="839">
        <v>53.27407902256483</v>
      </c>
      <c r="L93" s="839">
        <v>44.89</v>
      </c>
      <c r="M93" s="523">
        <v>45.08</v>
      </c>
      <c r="N93" s="215"/>
      <c r="O93" s="864"/>
      <c r="P93" s="864"/>
      <c r="Q93" s="865"/>
      <c r="R93" s="458"/>
    </row>
    <row r="94" spans="2:50" ht="12.75" customHeight="1">
      <c r="B94" s="754"/>
      <c r="C94" s="387" t="s">
        <v>84</v>
      </c>
      <c r="D94" s="388"/>
      <c r="E94" s="388"/>
      <c r="F94" s="838">
        <v>51.02872163919917</v>
      </c>
      <c r="G94" s="838">
        <v>49.834572936772</v>
      </c>
      <c r="H94" s="838">
        <v>48.45431596660493</v>
      </c>
      <c r="I94" s="838">
        <v>48.35148559186007</v>
      </c>
      <c r="J94" s="838">
        <v>46.60996523509883</v>
      </c>
      <c r="K94" s="839">
        <v>46.528114919546155</v>
      </c>
      <c r="L94" s="839">
        <v>44.67</v>
      </c>
      <c r="M94" s="523">
        <v>44.27</v>
      </c>
      <c r="N94" s="215"/>
      <c r="O94" s="864"/>
      <c r="P94" s="394"/>
      <c r="Q94" s="865"/>
      <c r="R94" s="458"/>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row>
    <row r="95" spans="2:19" s="31" customFormat="1" ht="12.75" customHeight="1">
      <c r="B95" s="754"/>
      <c r="C95" s="387" t="s">
        <v>60</v>
      </c>
      <c r="D95" s="388"/>
      <c r="E95" s="388"/>
      <c r="F95" s="838">
        <v>49.99993179657373</v>
      </c>
      <c r="G95" s="838">
        <v>47.83444757255892</v>
      </c>
      <c r="H95" s="838">
        <v>47.07486903047207</v>
      </c>
      <c r="I95" s="838">
        <v>46.17935345250063</v>
      </c>
      <c r="J95" s="838">
        <v>45.635339271511796</v>
      </c>
      <c r="K95" s="839">
        <v>44.891337789835816</v>
      </c>
      <c r="L95" s="839">
        <v>44.63</v>
      </c>
      <c r="M95" s="523">
        <v>42.08</v>
      </c>
      <c r="N95" s="460"/>
      <c r="O95" s="864"/>
      <c r="P95" s="864"/>
      <c r="Q95" s="865"/>
      <c r="R95" s="458"/>
      <c r="S95" s="16"/>
    </row>
    <row r="96" spans="2:50" s="31" customFormat="1" ht="12.75" customHeight="1">
      <c r="B96" s="754"/>
      <c r="C96" s="387" t="s">
        <v>82</v>
      </c>
      <c r="D96" s="388"/>
      <c r="E96" s="388"/>
      <c r="F96" s="838">
        <v>49.83202729453608</v>
      </c>
      <c r="G96" s="838">
        <v>48.145439648581686</v>
      </c>
      <c r="H96" s="838">
        <v>47.851348557640385</v>
      </c>
      <c r="I96" s="838">
        <v>46.94032841276826</v>
      </c>
      <c r="J96" s="838">
        <v>45.56131195132068</v>
      </c>
      <c r="K96" s="839">
        <v>43.11677156519083</v>
      </c>
      <c r="L96" s="839">
        <v>40.75</v>
      </c>
      <c r="M96" s="523">
        <v>39.4</v>
      </c>
      <c r="N96" s="460"/>
      <c r="O96" s="864"/>
      <c r="P96" s="864"/>
      <c r="Q96" s="865"/>
      <c r="R96" s="458"/>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2:50" ht="12.75" customHeight="1">
      <c r="B97" s="754"/>
      <c r="C97" s="24" t="s">
        <v>71</v>
      </c>
      <c r="D97" s="388"/>
      <c r="E97" s="388"/>
      <c r="F97" s="202">
        <v>42</v>
      </c>
      <c r="G97" s="202">
        <v>41.80199501031231</v>
      </c>
      <c r="H97" s="202">
        <v>40.87110018105556</v>
      </c>
      <c r="I97" s="202">
        <v>40.25232554439987</v>
      </c>
      <c r="J97" s="202">
        <v>40</v>
      </c>
      <c r="K97" s="286">
        <v>40.12</v>
      </c>
      <c r="L97" s="455">
        <v>39</v>
      </c>
      <c r="M97" s="524">
        <v>38.5</v>
      </c>
      <c r="N97" s="460"/>
      <c r="O97" s="864"/>
      <c r="P97" s="394"/>
      <c r="Q97" s="865"/>
      <c r="R97" s="458"/>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row>
    <row r="98" spans="2:50" s="31" customFormat="1" ht="12.75" customHeight="1">
      <c r="B98" s="754"/>
      <c r="C98" s="387" t="s">
        <v>69</v>
      </c>
      <c r="D98" s="388"/>
      <c r="E98" s="388"/>
      <c r="F98" s="838">
        <v>37.038418855283886</v>
      </c>
      <c r="G98" s="838">
        <v>34.894603604649284</v>
      </c>
      <c r="H98" s="838">
        <v>33.995921964241596</v>
      </c>
      <c r="I98" s="838">
        <v>32.86286636729878</v>
      </c>
      <c r="J98" s="838">
        <v>32.80124080711831</v>
      </c>
      <c r="K98" s="839">
        <v>40.29943094437057</v>
      </c>
      <c r="L98" s="839">
        <v>37.11</v>
      </c>
      <c r="M98" s="523">
        <v>37.14</v>
      </c>
      <c r="N98" s="460"/>
      <c r="O98" s="864"/>
      <c r="P98" s="864"/>
      <c r="Q98" s="865"/>
      <c r="R98" s="458"/>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2:18" ht="12.75" customHeight="1">
      <c r="B99" s="754"/>
      <c r="C99" s="387" t="s">
        <v>75</v>
      </c>
      <c r="D99" s="388"/>
      <c r="E99" s="388"/>
      <c r="F99" s="838">
        <v>48.020835140134885</v>
      </c>
      <c r="G99" s="838">
        <v>47.622772338759574</v>
      </c>
      <c r="H99" s="838">
        <v>46.39829647283277</v>
      </c>
      <c r="I99" s="838">
        <v>44.839846155294566</v>
      </c>
      <c r="J99" s="838">
        <v>42.846360586616605</v>
      </c>
      <c r="K99" s="839">
        <v>42.63535405802905</v>
      </c>
      <c r="L99" s="839">
        <v>46.25</v>
      </c>
      <c r="M99" s="523">
        <v>35.65</v>
      </c>
      <c r="N99" s="460"/>
      <c r="O99" s="864"/>
      <c r="P99" s="864"/>
      <c r="Q99" s="865"/>
      <c r="R99" s="458"/>
    </row>
    <row r="100" spans="2:50" ht="12.75" customHeight="1">
      <c r="B100" s="754"/>
      <c r="C100" s="387" t="s">
        <v>72</v>
      </c>
      <c r="D100" s="388"/>
      <c r="E100" s="388"/>
      <c r="F100" s="838">
        <v>54.162086732296046</v>
      </c>
      <c r="G100" s="838">
        <v>52.466832380443826</v>
      </c>
      <c r="H100" s="838">
        <v>49.317220787527404</v>
      </c>
      <c r="I100" s="838">
        <v>45.36631382607383</v>
      </c>
      <c r="J100" s="838">
        <v>40.4841986544351</v>
      </c>
      <c r="K100" s="839">
        <v>36.53259963695729</v>
      </c>
      <c r="L100" s="839">
        <v>32.97</v>
      </c>
      <c r="M100" s="523">
        <v>31.11</v>
      </c>
      <c r="N100" s="460"/>
      <c r="O100" s="864"/>
      <c r="P100" s="864"/>
      <c r="Q100" s="865"/>
      <c r="R100" s="458"/>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row>
    <row r="101" spans="2:19" s="31" customFormat="1" ht="12.75" customHeight="1">
      <c r="B101" s="754"/>
      <c r="C101" s="387" t="s">
        <v>70</v>
      </c>
      <c r="D101" s="388"/>
      <c r="E101" s="388"/>
      <c r="F101" s="838">
        <v>36.68716345345989</v>
      </c>
      <c r="G101" s="838">
        <v>36.06145464705976</v>
      </c>
      <c r="H101" s="838">
        <v>35.52328343239967</v>
      </c>
      <c r="I101" s="838">
        <v>35.22873272838232</v>
      </c>
      <c r="J101" s="838">
        <v>33.23677854893302</v>
      </c>
      <c r="K101" s="839">
        <v>33.24937297680632</v>
      </c>
      <c r="L101" s="839">
        <v>32.41</v>
      </c>
      <c r="M101" s="523">
        <v>30.9</v>
      </c>
      <c r="N101" s="460"/>
      <c r="O101" s="864"/>
      <c r="P101" s="864"/>
      <c r="Q101" s="865"/>
      <c r="R101" s="458"/>
      <c r="S101" s="16"/>
    </row>
    <row r="102" spans="2:50" s="31" customFormat="1" ht="12.75" customHeight="1">
      <c r="B102" s="754"/>
      <c r="C102" s="387" t="s">
        <v>342</v>
      </c>
      <c r="D102" s="388"/>
      <c r="E102" s="388"/>
      <c r="F102" s="838">
        <v>36.4110990917909</v>
      </c>
      <c r="G102" s="838">
        <v>36.38893714475709</v>
      </c>
      <c r="H102" s="838">
        <v>35.9107455784536</v>
      </c>
      <c r="I102" s="838">
        <v>34.95326980609447</v>
      </c>
      <c r="J102" s="838">
        <v>32.08329183335913</v>
      </c>
      <c r="K102" s="839">
        <v>31.085344129554652</v>
      </c>
      <c r="L102" s="839">
        <v>30.11</v>
      </c>
      <c r="M102" s="523">
        <v>28.84</v>
      </c>
      <c r="N102" s="215"/>
      <c r="O102" s="864"/>
      <c r="P102" s="864"/>
      <c r="Q102" s="865"/>
      <c r="R102" s="458"/>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2:50" ht="12.75" customHeight="1">
      <c r="B103" s="754"/>
      <c r="C103" s="387" t="s">
        <v>67</v>
      </c>
      <c r="D103" s="388"/>
      <c r="E103" s="388"/>
      <c r="F103" s="838">
        <v>30.529714658408107</v>
      </c>
      <c r="G103" s="838">
        <v>29.892129144911177</v>
      </c>
      <c r="H103" s="838">
        <v>28.04656269837185</v>
      </c>
      <c r="I103" s="838">
        <v>28.04842870589595</v>
      </c>
      <c r="J103" s="838">
        <v>31.69828401766537</v>
      </c>
      <c r="K103" s="839">
        <v>28.649998474673033</v>
      </c>
      <c r="L103" s="839">
        <v>28.28</v>
      </c>
      <c r="M103" s="523">
        <v>28.51</v>
      </c>
      <c r="N103" s="215"/>
      <c r="O103" s="864"/>
      <c r="P103" s="864"/>
      <c r="Q103" s="865"/>
      <c r="R103" s="458"/>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row>
    <row r="104" spans="2:50" s="31" customFormat="1" ht="12.75" customHeight="1">
      <c r="B104" s="754"/>
      <c r="C104" s="387" t="s">
        <v>68</v>
      </c>
      <c r="D104" s="388"/>
      <c r="E104" s="388"/>
      <c r="F104" s="838">
        <v>29.800840200706048</v>
      </c>
      <c r="G104" s="838">
        <v>31.011816606666194</v>
      </c>
      <c r="H104" s="838">
        <v>32.16345494807218</v>
      </c>
      <c r="I104" s="838">
        <v>32.87064714968665</v>
      </c>
      <c r="J104" s="838">
        <v>31.006054277753336</v>
      </c>
      <c r="K104" s="839">
        <v>30.072027309235473</v>
      </c>
      <c r="L104" s="839">
        <v>27.14</v>
      </c>
      <c r="M104" s="523">
        <v>25.49</v>
      </c>
      <c r="N104" s="215"/>
      <c r="O104" s="864"/>
      <c r="P104" s="864"/>
      <c r="Q104" s="865"/>
      <c r="R104" s="458"/>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2:50" ht="12.75" customHeight="1">
      <c r="B105" s="754"/>
      <c r="C105" s="387" t="s">
        <v>66</v>
      </c>
      <c r="D105" s="388"/>
      <c r="E105" s="388"/>
      <c r="F105" s="838">
        <v>33.0284101109321</v>
      </c>
      <c r="G105" s="838">
        <v>26.927833176908873</v>
      </c>
      <c r="H105" s="838">
        <v>23.803245755371833</v>
      </c>
      <c r="I105" s="838">
        <v>23.79669266600442</v>
      </c>
      <c r="J105" s="838">
        <v>23.387568592051437</v>
      </c>
      <c r="K105" s="839">
        <v>23.28339333420308</v>
      </c>
      <c r="L105" s="839">
        <v>23.58</v>
      </c>
      <c r="M105" s="523">
        <v>23.64</v>
      </c>
      <c r="N105" s="215"/>
      <c r="O105" s="864"/>
      <c r="P105" s="864"/>
      <c r="Q105" s="865"/>
      <c r="R105" s="458"/>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row>
    <row r="106" spans="2:19" s="31" customFormat="1" ht="12.75" customHeight="1">
      <c r="B106" s="754"/>
      <c r="C106" s="387" t="s">
        <v>240</v>
      </c>
      <c r="D106" s="388"/>
      <c r="E106" s="388"/>
      <c r="F106" s="838">
        <v>18.814748550439273</v>
      </c>
      <c r="G106" s="838">
        <v>19.30612719921966</v>
      </c>
      <c r="H106" s="838">
        <v>19.894571082214878</v>
      </c>
      <c r="I106" s="838">
        <v>20.215324293596705</v>
      </c>
      <c r="J106" s="838">
        <v>20.25206883865792</v>
      </c>
      <c r="K106" s="839">
        <v>19.453764754655587</v>
      </c>
      <c r="L106" s="839">
        <v>19.87</v>
      </c>
      <c r="M106" s="523">
        <v>23.58</v>
      </c>
      <c r="N106" s="215"/>
      <c r="O106" s="864"/>
      <c r="P106" s="864"/>
      <c r="Q106" s="865"/>
      <c r="R106" s="458"/>
      <c r="S106" s="16"/>
    </row>
    <row r="107" spans="2:19" s="31" customFormat="1" ht="12.75" customHeight="1">
      <c r="B107" s="754"/>
      <c r="C107" s="387" t="s">
        <v>83</v>
      </c>
      <c r="D107" s="388"/>
      <c r="E107" s="388"/>
      <c r="F107" s="838">
        <v>37.60563679352335</v>
      </c>
      <c r="G107" s="838">
        <v>36.01159111760462</v>
      </c>
      <c r="H107" s="838">
        <v>35.54057037994392</v>
      </c>
      <c r="I107" s="838">
        <v>33.56720467357492</v>
      </c>
      <c r="J107" s="838">
        <v>31.4786533089081</v>
      </c>
      <c r="K107" s="839">
        <v>31.384988838735907</v>
      </c>
      <c r="L107" s="839">
        <v>23.59</v>
      </c>
      <c r="M107" s="523">
        <v>21.94</v>
      </c>
      <c r="N107" s="215"/>
      <c r="O107" s="864"/>
      <c r="P107" s="864"/>
      <c r="Q107" s="865"/>
      <c r="R107" s="458"/>
      <c r="S107" s="16"/>
    </row>
    <row r="108" spans="2:50" s="31" customFormat="1" ht="12.75" customHeight="1">
      <c r="B108" s="754"/>
      <c r="C108" s="387" t="s">
        <v>65</v>
      </c>
      <c r="D108" s="388"/>
      <c r="E108" s="388"/>
      <c r="F108" s="838">
        <v>28.934054413424004</v>
      </c>
      <c r="G108" s="838">
        <v>26.07757534879942</v>
      </c>
      <c r="H108" s="838">
        <v>24.068809243672014</v>
      </c>
      <c r="I108" s="838">
        <v>23.241406729636306</v>
      </c>
      <c r="J108" s="838">
        <v>22.22914703587231</v>
      </c>
      <c r="K108" s="839">
        <v>21.66192259304755</v>
      </c>
      <c r="L108" s="839">
        <v>21.35</v>
      </c>
      <c r="M108" s="523">
        <v>20.33</v>
      </c>
      <c r="N108" s="215"/>
      <c r="O108" s="19"/>
      <c r="P108" s="19"/>
      <c r="Q108" s="19"/>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2:17" ht="12.75" customHeight="1">
      <c r="B109" s="754"/>
      <c r="C109" s="83"/>
      <c r="D109" s="84"/>
      <c r="E109" s="84"/>
      <c r="F109" s="211"/>
      <c r="G109" s="211"/>
      <c r="H109" s="211"/>
      <c r="I109" s="211"/>
      <c r="J109" s="211"/>
      <c r="K109" s="288"/>
      <c r="L109" s="288"/>
      <c r="M109" s="525"/>
      <c r="O109" s="19"/>
      <c r="P109" s="19"/>
      <c r="Q109" s="19"/>
    </row>
    <row r="110" spans="2:10" ht="12.75" customHeight="1">
      <c r="B110" s="754"/>
      <c r="C110" s="42"/>
      <c r="D110" s="42"/>
      <c r="E110" s="85"/>
      <c r="F110" s="85"/>
      <c r="G110" s="85"/>
      <c r="H110" s="85"/>
      <c r="I110" s="85"/>
      <c r="J110" s="85"/>
    </row>
    <row r="111" ht="12.75" customHeight="1">
      <c r="C111" s="454" t="s">
        <v>242</v>
      </c>
    </row>
    <row r="112" ht="12.75" customHeight="1">
      <c r="C112" s="86"/>
    </row>
    <row r="114" spans="15:50" ht="12.75" customHeight="1">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row>
    <row r="115" spans="2:50" s="19" customFormat="1" ht="12.75" customHeight="1">
      <c r="B115" s="737" t="s">
        <v>85</v>
      </c>
      <c r="C115" s="87" t="s">
        <v>37</v>
      </c>
      <c r="D115" s="88"/>
      <c r="E115" s="89"/>
      <c r="F115" s="89"/>
      <c r="G115" s="89"/>
      <c r="H115" s="37"/>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2:8" ht="12.75" customHeight="1">
      <c r="B116" s="736"/>
      <c r="C116" s="18"/>
      <c r="D116" s="18"/>
      <c r="E116" s="37"/>
      <c r="F116" s="37"/>
      <c r="G116" s="37"/>
      <c r="H116" s="37"/>
    </row>
    <row r="117" spans="2:3" ht="12.75" customHeight="1">
      <c r="B117" s="750" t="s">
        <v>385</v>
      </c>
      <c r="C117" s="90" t="s">
        <v>57</v>
      </c>
    </row>
    <row r="118" spans="2:11" s="689" customFormat="1" ht="12.75" customHeight="1">
      <c r="B118" s="755"/>
      <c r="C118" s="692" t="s">
        <v>406</v>
      </c>
      <c r="D118" s="694"/>
      <c r="E118" s="693"/>
      <c r="F118" s="693"/>
      <c r="G118" s="693"/>
      <c r="H118" s="693"/>
      <c r="I118" s="693"/>
      <c r="J118" s="693"/>
      <c r="K118" s="693"/>
    </row>
    <row r="119" spans="3:11" ht="12.75" customHeight="1">
      <c r="C119" s="52"/>
      <c r="D119" s="52"/>
      <c r="E119" s="52"/>
      <c r="F119" s="52"/>
      <c r="G119" s="52"/>
      <c r="H119" s="52"/>
      <c r="I119" s="52"/>
      <c r="J119" s="52"/>
      <c r="K119" s="52"/>
    </row>
    <row r="120" spans="3:14" ht="12.75" customHeight="1">
      <c r="C120" s="308"/>
      <c r="D120" s="309"/>
      <c r="E120" s="309"/>
      <c r="F120" s="297">
        <v>2001</v>
      </c>
      <c r="G120" s="297">
        <v>2002</v>
      </c>
      <c r="H120" s="297">
        <v>2003</v>
      </c>
      <c r="I120" s="297">
        <v>2004</v>
      </c>
      <c r="J120" s="297">
        <v>2005</v>
      </c>
      <c r="K120" s="297">
        <v>2006</v>
      </c>
      <c r="L120" s="297">
        <v>2007</v>
      </c>
      <c r="M120" s="297">
        <v>2008</v>
      </c>
      <c r="N120" s="298">
        <v>2009</v>
      </c>
    </row>
    <row r="121" spans="3:23" ht="12.75" customHeight="1">
      <c r="C121" s="91"/>
      <c r="D121" s="92"/>
      <c r="E121" s="92"/>
      <c r="F121" s="64"/>
      <c r="G121" s="64"/>
      <c r="H121" s="64"/>
      <c r="I121" s="64"/>
      <c r="J121" s="64"/>
      <c r="K121" s="64"/>
      <c r="L121" s="46"/>
      <c r="M121" s="46"/>
      <c r="N121" s="283"/>
      <c r="O121"/>
      <c r="P121"/>
      <c r="Q121"/>
      <c r="R121"/>
      <c r="S121"/>
      <c r="T121"/>
      <c r="U121"/>
      <c r="V121"/>
      <c r="W121"/>
    </row>
    <row r="122" spans="3:20" ht="12.75" customHeight="1">
      <c r="C122" s="93" t="s">
        <v>86</v>
      </c>
      <c r="D122" s="94"/>
      <c r="E122" s="94"/>
      <c r="F122" s="46">
        <v>3250.922</v>
      </c>
      <c r="G122" s="46">
        <v>3217.041</v>
      </c>
      <c r="H122" s="46">
        <v>3143.491</v>
      </c>
      <c r="I122" s="46">
        <v>3133.473</v>
      </c>
      <c r="J122" s="439">
        <v>3136.076</v>
      </c>
      <c r="K122" s="439">
        <v>3253.138</v>
      </c>
      <c r="L122" s="439">
        <v>3207.252</v>
      </c>
      <c r="M122" s="439">
        <v>3144.668</v>
      </c>
      <c r="N122" s="440">
        <v>3358.527</v>
      </c>
      <c r="O122" s="831"/>
      <c r="P122" s="832"/>
      <c r="Q122" s="832"/>
      <c r="R122" s="832"/>
      <c r="S122" s="832"/>
      <c r="T122" s="832"/>
    </row>
    <row r="123" spans="3:20" ht="12.75" customHeight="1">
      <c r="C123" s="95"/>
      <c r="D123" s="96"/>
      <c r="E123" s="96"/>
      <c r="F123" s="97"/>
      <c r="G123" s="97"/>
      <c r="H123" s="97"/>
      <c r="I123" s="97"/>
      <c r="J123" s="442"/>
      <c r="K123" s="442"/>
      <c r="L123" s="443"/>
      <c r="M123" s="443"/>
      <c r="N123" s="444"/>
      <c r="O123" s="831"/>
      <c r="P123" s="832"/>
      <c r="Q123" s="832"/>
      <c r="R123" s="832"/>
      <c r="S123" s="832"/>
      <c r="T123" s="832"/>
    </row>
    <row r="124" spans="3:41" ht="12.75" customHeight="1">
      <c r="C124" s="93" t="s">
        <v>52</v>
      </c>
      <c r="D124" s="96"/>
      <c r="E124" s="96"/>
      <c r="F124" s="670">
        <f>F125+F126</f>
        <v>446.65099999999995</v>
      </c>
      <c r="G124" s="670">
        <f aca="true" t="shared" si="0" ref="G124:N124">G125+G126</f>
        <v>411.19399999999996</v>
      </c>
      <c r="H124" s="670">
        <f t="shared" si="0"/>
        <v>407.056</v>
      </c>
      <c r="I124" s="670">
        <f t="shared" si="0"/>
        <v>496.572</v>
      </c>
      <c r="J124" s="671">
        <f t="shared" si="0"/>
        <v>571.7090000000001</v>
      </c>
      <c r="K124" s="671">
        <f t="shared" si="0"/>
        <v>498.592</v>
      </c>
      <c r="L124" s="672">
        <f t="shared" si="0"/>
        <v>334.24899999999997</v>
      </c>
      <c r="M124" s="672">
        <f t="shared" si="0"/>
        <v>194.516</v>
      </c>
      <c r="N124" s="673">
        <f t="shared" si="0"/>
        <v>147.559</v>
      </c>
      <c r="O124" s="831"/>
      <c r="P124" s="832"/>
      <c r="Q124" s="832"/>
      <c r="R124" s="832"/>
      <c r="S124" s="832"/>
      <c r="T124" s="832"/>
      <c r="U124" s="52"/>
      <c r="V124" s="52"/>
      <c r="W124" s="52"/>
      <c r="X124" s="52"/>
      <c r="Y124" s="52"/>
      <c r="Z124" s="52"/>
      <c r="AA124" s="52"/>
      <c r="AB124" s="52"/>
      <c r="AC124" s="52"/>
      <c r="AD124" s="52"/>
      <c r="AE124" s="52"/>
      <c r="AF124" s="52"/>
      <c r="AG124" s="52"/>
      <c r="AH124" s="52"/>
      <c r="AI124" s="52"/>
      <c r="AJ124" s="52"/>
      <c r="AK124" s="52"/>
      <c r="AL124" s="52"/>
      <c r="AM124" s="52"/>
      <c r="AN124" s="52"/>
      <c r="AO124" s="52"/>
    </row>
    <row r="125" spans="2:41" s="52" customFormat="1" ht="12.75" customHeight="1">
      <c r="B125" s="753"/>
      <c r="C125" s="98" t="s">
        <v>63</v>
      </c>
      <c r="D125" s="99"/>
      <c r="E125" s="66"/>
      <c r="F125" s="48">
        <v>389.811</v>
      </c>
      <c r="G125" s="48">
        <v>374.268</v>
      </c>
      <c r="H125" s="48">
        <v>355.517</v>
      </c>
      <c r="I125" s="48">
        <v>394.894</v>
      </c>
      <c r="J125" s="422">
        <v>470.107</v>
      </c>
      <c r="K125" s="422">
        <v>429.935</v>
      </c>
      <c r="L125" s="422">
        <v>292.78</v>
      </c>
      <c r="M125" s="422">
        <v>171.819</v>
      </c>
      <c r="N125" s="423">
        <v>141.697</v>
      </c>
      <c r="O125" s="831"/>
      <c r="P125" s="832"/>
      <c r="Q125" s="832"/>
      <c r="R125" s="832"/>
      <c r="S125" s="832"/>
      <c r="T125" s="832"/>
      <c r="U125" s="31"/>
      <c r="V125" s="31"/>
      <c r="W125" s="31"/>
      <c r="X125" s="31"/>
      <c r="Y125" s="31"/>
      <c r="Z125" s="31"/>
      <c r="AA125" s="31"/>
      <c r="AB125" s="31"/>
      <c r="AC125" s="31"/>
      <c r="AD125" s="31"/>
      <c r="AE125" s="31"/>
      <c r="AF125" s="31"/>
      <c r="AG125" s="31"/>
      <c r="AH125" s="31"/>
      <c r="AI125" s="31"/>
      <c r="AJ125" s="31"/>
      <c r="AK125" s="31"/>
      <c r="AL125" s="31"/>
      <c r="AM125" s="31"/>
      <c r="AN125" s="31"/>
      <c r="AO125" s="31"/>
    </row>
    <row r="126" spans="2:20" s="31" customFormat="1" ht="12.75" customHeight="1">
      <c r="B126" s="756"/>
      <c r="C126" s="65" t="s">
        <v>87</v>
      </c>
      <c r="D126" s="66"/>
      <c r="E126" s="66"/>
      <c r="F126" s="48">
        <v>56.84</v>
      </c>
      <c r="G126" s="48">
        <v>36.926</v>
      </c>
      <c r="H126" s="48">
        <v>51.539</v>
      </c>
      <c r="I126" s="48">
        <v>101.678</v>
      </c>
      <c r="J126" s="422">
        <v>101.602</v>
      </c>
      <c r="K126" s="422">
        <v>68.657</v>
      </c>
      <c r="L126" s="422">
        <v>41.469</v>
      </c>
      <c r="M126" s="422">
        <v>22.697</v>
      </c>
      <c r="N126" s="423">
        <v>5.862</v>
      </c>
      <c r="O126" s="831"/>
      <c r="P126" s="832"/>
      <c r="Q126" s="832"/>
      <c r="R126" s="832"/>
      <c r="S126" s="832"/>
      <c r="T126" s="832"/>
    </row>
    <row r="127" spans="2:41" s="31" customFormat="1" ht="12.75" customHeight="1">
      <c r="B127" s="756"/>
      <c r="C127" s="65"/>
      <c r="D127" s="66"/>
      <c r="E127" s="66"/>
      <c r="F127" s="48"/>
      <c r="G127" s="48"/>
      <c r="H127" s="48"/>
      <c r="I127" s="48"/>
      <c r="J127" s="422"/>
      <c r="K127" s="422"/>
      <c r="L127" s="422"/>
      <c r="M127" s="422"/>
      <c r="N127" s="423"/>
      <c r="O127" s="831"/>
      <c r="P127" s="832"/>
      <c r="Q127" s="832"/>
      <c r="R127" s="832"/>
      <c r="S127" s="832"/>
      <c r="T127" s="832"/>
      <c r="V127" s="16"/>
      <c r="W127" s="16"/>
      <c r="X127" s="16"/>
      <c r="Y127" s="16"/>
      <c r="Z127" s="16"/>
      <c r="AA127" s="16"/>
      <c r="AB127" s="16"/>
      <c r="AC127" s="16"/>
      <c r="AD127" s="16"/>
      <c r="AE127" s="16"/>
      <c r="AF127" s="16"/>
      <c r="AG127" s="16"/>
      <c r="AH127" s="16"/>
      <c r="AI127" s="16"/>
      <c r="AJ127" s="16"/>
      <c r="AK127" s="16"/>
      <c r="AL127" s="16"/>
      <c r="AM127" s="16"/>
      <c r="AN127" s="16"/>
      <c r="AO127" s="16"/>
    </row>
    <row r="128" spans="3:14" ht="12.75" customHeight="1">
      <c r="C128" s="93" t="s">
        <v>394</v>
      </c>
      <c r="D128" s="69"/>
      <c r="E128" s="69"/>
      <c r="F128" s="822" t="s">
        <v>507</v>
      </c>
      <c r="G128" s="822" t="s">
        <v>507</v>
      </c>
      <c r="H128" s="822" t="s">
        <v>507</v>
      </c>
      <c r="I128" s="822" t="s">
        <v>507</v>
      </c>
      <c r="J128" s="822" t="s">
        <v>507</v>
      </c>
      <c r="K128" s="439">
        <v>3.426</v>
      </c>
      <c r="L128" s="439">
        <v>76.29</v>
      </c>
      <c r="M128" s="439">
        <v>133.878</v>
      </c>
      <c r="N128" s="440">
        <v>112.816</v>
      </c>
    </row>
    <row r="129" spans="3:14" ht="12.75" customHeight="1">
      <c r="C129" s="328"/>
      <c r="D129" s="67"/>
      <c r="E129" s="67"/>
      <c r="F129" s="68"/>
      <c r="G129" s="68"/>
      <c r="H129" s="68"/>
      <c r="I129" s="68"/>
      <c r="J129" s="445"/>
      <c r="K129" s="445"/>
      <c r="L129" s="446"/>
      <c r="M129" s="446"/>
      <c r="N129" s="447"/>
    </row>
    <row r="130" spans="3:23" ht="12.75" customHeight="1">
      <c r="C130" s="94"/>
      <c r="D130" s="69"/>
      <c r="E130" s="69"/>
      <c r="F130" s="70"/>
      <c r="G130" s="70"/>
      <c r="H130" s="70"/>
      <c r="I130" s="70"/>
      <c r="J130" s="442"/>
      <c r="K130" s="442"/>
      <c r="L130" s="422"/>
      <c r="M130" s="422"/>
      <c r="N130" s="422"/>
      <c r="O130" s="263"/>
      <c r="V130" s="263"/>
      <c r="W130" s="263"/>
    </row>
    <row r="131" spans="3:23" ht="12.75" customHeight="1">
      <c r="C131" s="454" t="s">
        <v>40</v>
      </c>
      <c r="J131" s="408"/>
      <c r="K131" s="408"/>
      <c r="L131" s="408"/>
      <c r="M131" s="408"/>
      <c r="N131" s="263"/>
      <c r="O131" s="263"/>
      <c r="P131" s="263"/>
      <c r="Q131" s="263"/>
      <c r="R131" s="263"/>
      <c r="S131" s="263"/>
      <c r="T131" s="263"/>
      <c r="U131" s="263"/>
      <c r="V131" s="263"/>
      <c r="W131" s="263"/>
    </row>
    <row r="132" spans="3:23" ht="12.75" customHeight="1">
      <c r="C132" s="86"/>
      <c r="F132" s="263"/>
      <c r="G132" s="263"/>
      <c r="H132" s="263"/>
      <c r="I132" s="263"/>
      <c r="O132" s="263"/>
      <c r="P132" s="263"/>
      <c r="Q132" s="263"/>
      <c r="R132" s="263"/>
      <c r="S132" s="263"/>
      <c r="T132" s="263"/>
      <c r="U132" s="263"/>
      <c r="V132" s="263"/>
      <c r="W132" s="263"/>
    </row>
    <row r="133" spans="3:23" ht="12.75" customHeight="1">
      <c r="C133" s="86"/>
      <c r="F133" s="263"/>
      <c r="G133" s="263"/>
      <c r="H133" s="263"/>
      <c r="I133" s="263"/>
      <c r="O133" s="263"/>
      <c r="P133" s="263"/>
      <c r="Q133" s="263"/>
      <c r="R133" s="263"/>
      <c r="S133" s="263"/>
      <c r="T133" s="263"/>
      <c r="U133" s="263"/>
      <c r="V133" s="263"/>
      <c r="W133" s="263"/>
    </row>
    <row r="134" spans="3:50" ht="12.75" customHeight="1">
      <c r="C134" s="86"/>
      <c r="F134" s="263"/>
      <c r="G134" s="263"/>
      <c r="H134" s="263"/>
      <c r="I134" s="263"/>
      <c r="O134" s="263"/>
      <c r="P134" s="263"/>
      <c r="Q134" s="263"/>
      <c r="R134" s="263"/>
      <c r="S134" s="263"/>
      <c r="T134" s="263"/>
      <c r="U134" s="263"/>
      <c r="V134" s="263"/>
      <c r="W134" s="263"/>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row>
    <row r="135" spans="2:50" s="19" customFormat="1" ht="12.75" customHeight="1">
      <c r="B135" s="737" t="s">
        <v>20</v>
      </c>
      <c r="C135" s="87" t="s">
        <v>88</v>
      </c>
      <c r="D135" s="88"/>
      <c r="E135" s="89"/>
      <c r="F135" s="89"/>
      <c r="G135" s="89"/>
      <c r="H135" s="265"/>
      <c r="I135" s="265"/>
      <c r="O135" s="263"/>
      <c r="P135" s="263"/>
      <c r="Q135" s="263"/>
      <c r="R135" s="263"/>
      <c r="S135" s="263"/>
      <c r="T135" s="263"/>
      <c r="U135" s="263"/>
      <c r="V135" s="263"/>
      <c r="W135" s="263"/>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spans="2:23" ht="12.75" customHeight="1">
      <c r="B136" s="757"/>
      <c r="C136" s="100"/>
      <c r="D136" s="52"/>
      <c r="E136" s="52"/>
      <c r="F136" s="263"/>
      <c r="G136" s="263"/>
      <c r="H136" s="263"/>
      <c r="I136" s="263"/>
      <c r="O136" s="263"/>
      <c r="P136" s="263"/>
      <c r="Q136" s="263"/>
      <c r="R136" s="263"/>
      <c r="S136" s="263"/>
      <c r="T136" s="263"/>
      <c r="U136" s="263"/>
      <c r="V136" s="263"/>
      <c r="W136" s="263"/>
    </row>
    <row r="137" spans="2:19" ht="12.75" customHeight="1">
      <c r="B137" s="750" t="s">
        <v>386</v>
      </c>
      <c r="C137" s="101" t="s">
        <v>208</v>
      </c>
      <c r="D137" s="52"/>
      <c r="E137" s="52"/>
      <c r="F137" s="52"/>
      <c r="G137" s="52"/>
      <c r="H137" s="52"/>
      <c r="I137" s="52"/>
      <c r="J137" s="52"/>
      <c r="K137" s="52"/>
      <c r="N137" s="883"/>
      <c r="O137" s="883"/>
      <c r="P137" s="883"/>
      <c r="Q137" s="883"/>
      <c r="R137" s="263"/>
      <c r="S137" s="263"/>
    </row>
    <row r="138" spans="2:17" s="689" customFormat="1" ht="12.75" customHeight="1">
      <c r="B138" s="751"/>
      <c r="C138" s="696" t="s">
        <v>405</v>
      </c>
      <c r="D138" s="694"/>
      <c r="E138" s="693"/>
      <c r="F138" s="693"/>
      <c r="G138" s="693"/>
      <c r="H138" s="693"/>
      <c r="I138" s="693"/>
      <c r="J138" s="693"/>
      <c r="K138" s="693"/>
      <c r="M138" s="697"/>
      <c r="N138" s="883"/>
      <c r="O138" s="883"/>
      <c r="P138" s="883"/>
      <c r="Q138" s="883"/>
    </row>
    <row r="139" spans="2:16" ht="12.75" customHeight="1">
      <c r="B139" s="746"/>
      <c r="C139" s="52"/>
      <c r="D139" s="52"/>
      <c r="E139" s="52"/>
      <c r="F139" s="52"/>
      <c r="G139" s="74"/>
      <c r="H139" s="52"/>
      <c r="I139" s="52"/>
      <c r="J139" s="52"/>
      <c r="K139" s="52"/>
      <c r="O139" s="12"/>
      <c r="P139" s="12"/>
    </row>
    <row r="140" spans="2:24" ht="12.75" customHeight="1">
      <c r="B140" s="746"/>
      <c r="C140" s="308"/>
      <c r="D140" s="309"/>
      <c r="E140" s="309"/>
      <c r="F140" s="573">
        <v>2001</v>
      </c>
      <c r="G140" s="574">
        <v>2002</v>
      </c>
      <c r="H140" s="574">
        <v>2003</v>
      </c>
      <c r="I140" s="574">
        <v>2004</v>
      </c>
      <c r="J140" s="574">
        <v>2005</v>
      </c>
      <c r="K140" s="574">
        <v>2006</v>
      </c>
      <c r="L140" s="573">
        <v>2007</v>
      </c>
      <c r="M140" s="573">
        <v>2008</v>
      </c>
      <c r="N140" s="484">
        <v>2009</v>
      </c>
      <c r="O140" s="898"/>
      <c r="P140" s="883"/>
      <c r="Q140" s="883"/>
      <c r="R140" s="883"/>
      <c r="S140" s="883"/>
      <c r="T140"/>
      <c r="U140"/>
      <c r="V140"/>
      <c r="W140"/>
      <c r="X140"/>
    </row>
    <row r="141" spans="2:24" ht="12.75" customHeight="1">
      <c r="B141" s="746"/>
      <c r="C141" s="24"/>
      <c r="D141" s="28"/>
      <c r="E141" s="94"/>
      <c r="F141" s="439"/>
      <c r="G141" s="439"/>
      <c r="H141" s="809"/>
      <c r="I141" s="809"/>
      <c r="J141" s="809"/>
      <c r="K141" s="809"/>
      <c r="L141" s="439"/>
      <c r="M141" s="439"/>
      <c r="N141" s="440"/>
      <c r="O141" s="898"/>
      <c r="P141" s="883"/>
      <c r="Q141" s="883"/>
      <c r="R141" s="883"/>
      <c r="S141" s="883"/>
      <c r="T141"/>
      <c r="U141"/>
      <c r="V141"/>
      <c r="W141"/>
      <c r="X141"/>
    </row>
    <row r="142" spans="2:19" ht="12.75" customHeight="1">
      <c r="B142" s="746"/>
      <c r="C142" s="102" t="s">
        <v>91</v>
      </c>
      <c r="D142" s="103"/>
      <c r="E142" s="94"/>
      <c r="F142" s="439">
        <v>10177.935</v>
      </c>
      <c r="G142" s="439">
        <v>9638.608</v>
      </c>
      <c r="H142" s="809">
        <v>8995.198</v>
      </c>
      <c r="I142" s="809">
        <v>8751.725</v>
      </c>
      <c r="J142" s="809">
        <v>8386.364</v>
      </c>
      <c r="K142" s="809">
        <v>8055.941</v>
      </c>
      <c r="L142" s="439">
        <v>7938.54</v>
      </c>
      <c r="M142" s="439">
        <v>7754.588</v>
      </c>
      <c r="N142" s="440">
        <v>7757.977</v>
      </c>
      <c r="O142" s="898"/>
      <c r="P142" s="883"/>
      <c r="Q142" s="883"/>
      <c r="R142" s="883"/>
      <c r="S142" s="883"/>
    </row>
    <row r="143" spans="2:19" ht="12.75" customHeight="1">
      <c r="B143" s="746"/>
      <c r="C143" s="27"/>
      <c r="D143" s="28"/>
      <c r="E143" s="94"/>
      <c r="F143" s="422"/>
      <c r="G143" s="422"/>
      <c r="H143" s="424"/>
      <c r="I143" s="424"/>
      <c r="J143" s="424"/>
      <c r="K143" s="424"/>
      <c r="L143" s="422"/>
      <c r="M143" s="422"/>
      <c r="N143" s="423"/>
      <c r="O143" s="898"/>
      <c r="P143" s="883"/>
      <c r="Q143" s="883"/>
      <c r="R143" s="883"/>
      <c r="S143" s="883"/>
    </row>
    <row r="144" spans="2:40" ht="12.75" customHeight="1">
      <c r="B144" s="746"/>
      <c r="C144" s="102" t="s">
        <v>92</v>
      </c>
      <c r="D144" s="103"/>
      <c r="E144" s="104"/>
      <c r="F144" s="439">
        <v>9650.985</v>
      </c>
      <c r="G144" s="439">
        <v>9127.643</v>
      </c>
      <c r="H144" s="809">
        <v>8509.702</v>
      </c>
      <c r="I144" s="809">
        <v>8243.789</v>
      </c>
      <c r="J144" s="809">
        <v>7795.012</v>
      </c>
      <c r="K144" s="809">
        <v>7506.257</v>
      </c>
      <c r="L144" s="439">
        <v>7372.19</v>
      </c>
      <c r="M144" s="439">
        <v>7196.099</v>
      </c>
      <c r="N144" s="440">
        <v>7212.673</v>
      </c>
      <c r="O144" s="898"/>
      <c r="P144" s="883"/>
      <c r="Q144" s="883"/>
      <c r="R144" s="883"/>
      <c r="S144" s="883"/>
      <c r="T144" s="31"/>
      <c r="U144" s="31"/>
      <c r="V144" s="31"/>
      <c r="W144" s="31"/>
      <c r="X144" s="31"/>
      <c r="Y144" s="31"/>
      <c r="Z144" s="31"/>
      <c r="AA144" s="31"/>
      <c r="AB144" s="31"/>
      <c r="AC144" s="31"/>
      <c r="AD144" s="31"/>
      <c r="AE144" s="31"/>
      <c r="AF144" s="31"/>
      <c r="AG144" s="31"/>
      <c r="AH144" s="31"/>
      <c r="AI144" s="31"/>
      <c r="AJ144" s="31"/>
      <c r="AK144" s="31"/>
      <c r="AL144" s="31"/>
      <c r="AM144" s="31"/>
      <c r="AN144" s="31"/>
    </row>
    <row r="145" spans="2:40" s="31" customFormat="1" ht="12.75" customHeight="1">
      <c r="B145" s="745"/>
      <c r="C145" s="105" t="s">
        <v>93</v>
      </c>
      <c r="D145" s="30"/>
      <c r="E145" s="66"/>
      <c r="F145" s="422">
        <v>8250.964</v>
      </c>
      <c r="G145" s="422">
        <v>7672.215</v>
      </c>
      <c r="H145" s="424">
        <v>7208.172</v>
      </c>
      <c r="I145" s="424">
        <v>6989.899</v>
      </c>
      <c r="J145" s="424">
        <v>6575.364</v>
      </c>
      <c r="K145" s="424">
        <v>6350.872</v>
      </c>
      <c r="L145" s="422">
        <v>6217.015</v>
      </c>
      <c r="M145" s="422">
        <v>6101.064</v>
      </c>
      <c r="N145" s="423">
        <v>6220.76</v>
      </c>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row>
    <row r="146" spans="2:40" s="52" customFormat="1" ht="12.75" customHeight="1">
      <c r="B146" s="746"/>
      <c r="C146" s="106" t="s">
        <v>94</v>
      </c>
      <c r="D146" s="30"/>
      <c r="E146" s="66"/>
      <c r="F146" s="422">
        <v>1400.021</v>
      </c>
      <c r="G146" s="422">
        <v>1455.428</v>
      </c>
      <c r="H146" s="424">
        <v>1301.53</v>
      </c>
      <c r="I146" s="424">
        <v>1253.89</v>
      </c>
      <c r="J146" s="424">
        <v>1219.648</v>
      </c>
      <c r="K146" s="424">
        <v>1155.385</v>
      </c>
      <c r="L146" s="422">
        <v>1155.175</v>
      </c>
      <c r="M146" s="422">
        <v>1095.034</v>
      </c>
      <c r="N146" s="423">
        <v>991.912</v>
      </c>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row>
    <row r="147" spans="2:20" ht="12.75" customHeight="1">
      <c r="B147" s="746"/>
      <c r="C147" s="49" t="s">
        <v>95</v>
      </c>
      <c r="D147" s="28"/>
      <c r="E147" s="96"/>
      <c r="F147" s="422">
        <v>526.95</v>
      </c>
      <c r="G147" s="422">
        <v>510.965</v>
      </c>
      <c r="H147" s="424">
        <v>485.496</v>
      </c>
      <c r="I147" s="424">
        <v>507.937</v>
      </c>
      <c r="J147" s="424">
        <v>591.352</v>
      </c>
      <c r="K147" s="424">
        <v>549.684</v>
      </c>
      <c r="L147" s="422">
        <v>566.35</v>
      </c>
      <c r="M147" s="422">
        <v>558.49</v>
      </c>
      <c r="N147" s="423">
        <v>545.304</v>
      </c>
      <c r="O147" s="831"/>
      <c r="P147" s="832"/>
      <c r="Q147" s="832"/>
      <c r="R147" s="832"/>
      <c r="S147" s="832"/>
      <c r="T147" s="832"/>
    </row>
    <row r="148" spans="2:20" ht="12.75" customHeight="1">
      <c r="B148" s="746"/>
      <c r="C148" s="27"/>
      <c r="D148" s="28"/>
      <c r="E148" s="96"/>
      <c r="F148" s="422"/>
      <c r="G148" s="422"/>
      <c r="H148" s="424"/>
      <c r="I148" s="424"/>
      <c r="J148" s="424"/>
      <c r="K148" s="424"/>
      <c r="L148" s="422"/>
      <c r="M148" s="422"/>
      <c r="N148" s="441"/>
      <c r="O148" s="831"/>
      <c r="P148" s="832"/>
      <c r="Q148" s="832"/>
      <c r="R148" s="832"/>
      <c r="S148" s="832"/>
      <c r="T148" s="832"/>
    </row>
    <row r="149" spans="2:20" ht="12.75" customHeight="1">
      <c r="B149" s="746"/>
      <c r="C149" s="24" t="s">
        <v>19</v>
      </c>
      <c r="D149" s="28"/>
      <c r="E149" s="96"/>
      <c r="F149" s="439">
        <v>6941.725</v>
      </c>
      <c r="G149" s="439">
        <v>6609.384</v>
      </c>
      <c r="H149" s="809">
        <v>5039.355</v>
      </c>
      <c r="I149" s="809">
        <v>3163.234</v>
      </c>
      <c r="J149" s="809">
        <v>1824.816</v>
      </c>
      <c r="K149" s="809">
        <v>997.412</v>
      </c>
      <c r="L149" s="439">
        <v>414.524</v>
      </c>
      <c r="M149" s="439">
        <v>201.586</v>
      </c>
      <c r="N149" s="440">
        <v>120.039</v>
      </c>
      <c r="O149" s="831"/>
      <c r="P149" s="832"/>
      <c r="Q149" s="832"/>
      <c r="R149" s="832"/>
      <c r="S149" s="832"/>
      <c r="T149" s="832"/>
    </row>
    <row r="150" spans="2:20" ht="12.75" customHeight="1">
      <c r="B150" s="746"/>
      <c r="C150" s="24"/>
      <c r="D150" s="28"/>
      <c r="E150" s="96"/>
      <c r="F150" s="439"/>
      <c r="G150" s="439"/>
      <c r="H150" s="809"/>
      <c r="I150" s="809"/>
      <c r="J150" s="809"/>
      <c r="K150" s="809"/>
      <c r="L150" s="439"/>
      <c r="M150" s="439"/>
      <c r="N150" s="423"/>
      <c r="O150" s="831"/>
      <c r="P150" s="832"/>
      <c r="Q150" s="832"/>
      <c r="R150" s="832"/>
      <c r="S150" s="832"/>
      <c r="T150" s="832"/>
    </row>
    <row r="151" spans="2:20" ht="12.75" customHeight="1">
      <c r="B151" s="746"/>
      <c r="C151" s="24" t="s">
        <v>334</v>
      </c>
      <c r="D151" s="69"/>
      <c r="E151" s="69"/>
      <c r="F151" s="822" t="s">
        <v>507</v>
      </c>
      <c r="G151" s="822" t="s">
        <v>507</v>
      </c>
      <c r="H151" s="822" t="s">
        <v>507</v>
      </c>
      <c r="I151" s="822" t="s">
        <v>507</v>
      </c>
      <c r="J151" s="822" t="s">
        <v>507</v>
      </c>
      <c r="K151" s="822" t="s">
        <v>507</v>
      </c>
      <c r="L151" s="449">
        <v>93.191</v>
      </c>
      <c r="M151" s="449">
        <v>263.066</v>
      </c>
      <c r="N151" s="440">
        <v>276.441</v>
      </c>
      <c r="O151" s="831"/>
      <c r="P151" s="832"/>
      <c r="Q151" s="832"/>
      <c r="R151" s="832"/>
      <c r="S151" s="832"/>
      <c r="T151" s="832"/>
    </row>
    <row r="152" spans="2:24" ht="12.75" customHeight="1">
      <c r="B152" s="746"/>
      <c r="C152" s="329"/>
      <c r="D152" s="67"/>
      <c r="E152" s="67"/>
      <c r="F152" s="68"/>
      <c r="G152" s="68"/>
      <c r="H152" s="68"/>
      <c r="I152" s="68"/>
      <c r="J152" s="68"/>
      <c r="K152" s="68"/>
      <c r="L152" s="296"/>
      <c r="M152" s="296"/>
      <c r="N152" s="330"/>
      <c r="O152" s="831"/>
      <c r="P152" s="832"/>
      <c r="Q152" s="832"/>
      <c r="R152" s="832"/>
      <c r="S152" s="832"/>
      <c r="T152" s="832"/>
      <c r="U152" s="261"/>
      <c r="V152" s="261"/>
      <c r="W152" s="261"/>
      <c r="X152" s="261"/>
    </row>
    <row r="153" spans="2:24" ht="12.75" customHeight="1">
      <c r="B153" s="746"/>
      <c r="C153" s="35"/>
      <c r="D153" s="107"/>
      <c r="E153" s="52"/>
      <c r="F153" s="52"/>
      <c r="G153" s="52"/>
      <c r="H153" s="74"/>
      <c r="I153" s="108"/>
      <c r="J153" s="108"/>
      <c r="K153" s="108"/>
      <c r="P153" s="261"/>
      <c r="Q153" s="261"/>
      <c r="R153" s="261"/>
      <c r="S153" s="261"/>
      <c r="T153" s="261"/>
      <c r="U153" s="261"/>
      <c r="V153" s="261"/>
      <c r="W153" s="261"/>
      <c r="X153" s="261"/>
    </row>
    <row r="154" spans="3:24" ht="12.75" customHeight="1">
      <c r="C154" s="880" t="s">
        <v>335</v>
      </c>
      <c r="D154" s="880"/>
      <c r="E154" s="880"/>
      <c r="F154" s="880"/>
      <c r="G154" s="880"/>
      <c r="H154" s="880"/>
      <c r="I154" s="880"/>
      <c r="J154" s="880"/>
      <c r="K154" s="880"/>
      <c r="L154" s="880"/>
      <c r="P154" s="261"/>
      <c r="Q154" s="261"/>
      <c r="R154" s="261"/>
      <c r="S154" s="261"/>
      <c r="T154" s="261"/>
      <c r="U154" s="261"/>
      <c r="V154" s="261"/>
      <c r="W154" s="261"/>
      <c r="X154" s="261"/>
    </row>
    <row r="155" spans="3:24" ht="12.75" customHeight="1">
      <c r="C155" s="347" t="s">
        <v>40</v>
      </c>
      <c r="D155" s="453"/>
      <c r="E155" s="453"/>
      <c r="F155" s="453"/>
      <c r="G155" s="453"/>
      <c r="H155" s="453"/>
      <c r="I155" s="453"/>
      <c r="J155" s="453"/>
      <c r="K155" s="453"/>
      <c r="L155" s="613"/>
      <c r="P155" s="261"/>
      <c r="Q155" s="261"/>
      <c r="R155" s="261"/>
      <c r="S155" s="261"/>
      <c r="T155" s="261"/>
      <c r="U155" s="261"/>
      <c r="V155" s="261"/>
      <c r="W155" s="261"/>
      <c r="X155" s="261"/>
    </row>
    <row r="156" spans="3:24" ht="12.75" customHeight="1">
      <c r="C156" s="109"/>
      <c r="P156" s="261"/>
      <c r="Q156" s="261"/>
      <c r="R156" s="261"/>
      <c r="S156" s="261"/>
      <c r="T156" s="261"/>
      <c r="U156" s="261"/>
      <c r="V156" s="261"/>
      <c r="W156" s="261"/>
      <c r="X156" s="261"/>
    </row>
    <row r="157" spans="3:24" ht="12.75" customHeight="1">
      <c r="C157" s="109"/>
      <c r="P157" s="261"/>
      <c r="Q157" s="261"/>
      <c r="R157" s="261"/>
      <c r="S157" s="261"/>
      <c r="T157" s="261"/>
      <c r="U157" s="261"/>
      <c r="V157" s="261"/>
      <c r="W157" s="261"/>
      <c r="X157" s="261"/>
    </row>
    <row r="158" spans="8:50" ht="12.75" customHeight="1">
      <c r="H158" s="31"/>
      <c r="O158" s="19"/>
      <c r="P158" s="261"/>
      <c r="Q158" s="261"/>
      <c r="R158" s="261"/>
      <c r="S158" s="261"/>
      <c r="T158" s="261"/>
      <c r="U158" s="261"/>
      <c r="V158" s="261"/>
      <c r="W158" s="261"/>
      <c r="X158" s="261"/>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2:50" s="19" customFormat="1" ht="12.75" customHeight="1">
      <c r="B159" s="737" t="s">
        <v>22</v>
      </c>
      <c r="C159" s="88" t="s">
        <v>21</v>
      </c>
      <c r="D159" s="110"/>
      <c r="E159" s="110"/>
      <c r="F159" s="110"/>
      <c r="G159" s="110"/>
      <c r="H159" s="110"/>
      <c r="I159" s="110"/>
      <c r="J159" s="110"/>
      <c r="K159" s="110"/>
      <c r="L159" s="110"/>
      <c r="O159" s="16"/>
      <c r="P159" s="261"/>
      <c r="Q159" s="261"/>
      <c r="R159" s="261"/>
      <c r="S159" s="261"/>
      <c r="T159" s="261"/>
      <c r="U159" s="261"/>
      <c r="V159" s="261"/>
      <c r="W159" s="261"/>
      <c r="X159" s="261"/>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50" ht="12.75" customHeight="1">
      <c r="O160" s="19"/>
      <c r="P160" s="261"/>
      <c r="Q160" s="261"/>
      <c r="R160" s="261"/>
      <c r="S160" s="261"/>
      <c r="T160" s="261"/>
      <c r="U160" s="261"/>
      <c r="V160" s="261"/>
      <c r="W160" s="261"/>
      <c r="X160" s="261"/>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2:50" s="19" customFormat="1" ht="12.75" customHeight="1">
      <c r="B161" s="737" t="s">
        <v>23</v>
      </c>
      <c r="C161" s="88" t="s">
        <v>38</v>
      </c>
      <c r="D161" s="110"/>
      <c r="E161" s="110"/>
      <c r="F161" s="110"/>
      <c r="G161" s="110"/>
      <c r="H161" s="15"/>
      <c r="I161" s="15"/>
      <c r="J161" s="15"/>
      <c r="K161" s="15"/>
      <c r="L161" s="15"/>
      <c r="O161" s="16"/>
      <c r="P161" s="261"/>
      <c r="Q161" s="261"/>
      <c r="R161" s="261"/>
      <c r="S161" s="261"/>
      <c r="T161" s="261"/>
      <c r="U161" s="261"/>
      <c r="V161" s="261"/>
      <c r="W161" s="261"/>
      <c r="X161" s="261"/>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6:24" ht="12.75" customHeight="1">
      <c r="P162" s="261"/>
      <c r="Q162" s="261"/>
      <c r="R162" s="261"/>
      <c r="S162" s="261"/>
      <c r="T162" s="261"/>
      <c r="U162" s="261"/>
      <c r="V162" s="261"/>
      <c r="W162" s="261"/>
      <c r="X162" s="261"/>
    </row>
    <row r="163" spans="2:11" ht="12.75" customHeight="1">
      <c r="B163" s="750" t="s">
        <v>26</v>
      </c>
      <c r="C163" s="111" t="s">
        <v>14</v>
      </c>
      <c r="D163" s="52"/>
      <c r="E163" s="52"/>
      <c r="F163" s="52"/>
      <c r="G163" s="52"/>
      <c r="H163" s="52"/>
      <c r="I163" s="52"/>
      <c r="J163" s="52"/>
      <c r="K163" s="52"/>
    </row>
    <row r="164" spans="2:11" s="689" customFormat="1" ht="12.75" customHeight="1">
      <c r="B164" s="758"/>
      <c r="C164" s="699" t="s">
        <v>396</v>
      </c>
      <c r="D164" s="694"/>
      <c r="E164" s="693"/>
      <c r="F164" s="694"/>
      <c r="G164" s="693"/>
      <c r="H164" s="693"/>
      <c r="I164" s="693"/>
      <c r="J164" s="693"/>
      <c r="K164" s="693"/>
    </row>
    <row r="165" spans="2:11" ht="12.75" customHeight="1">
      <c r="B165" s="759"/>
      <c r="C165" s="112"/>
      <c r="D165" s="52"/>
      <c r="E165" s="52"/>
      <c r="F165" s="52"/>
      <c r="G165" s="52"/>
      <c r="H165" s="74"/>
      <c r="I165" s="52"/>
      <c r="J165" s="52"/>
      <c r="K165" s="52"/>
    </row>
    <row r="166" spans="2:14" ht="12.75" customHeight="1">
      <c r="B166" s="746"/>
      <c r="C166" s="312"/>
      <c r="D166" s="309"/>
      <c r="E166" s="309"/>
      <c r="F166" s="309"/>
      <c r="G166" s="297">
        <v>2002</v>
      </c>
      <c r="H166" s="297">
        <v>2003</v>
      </c>
      <c r="I166" s="297">
        <v>2004</v>
      </c>
      <c r="J166" s="297">
        <v>2005</v>
      </c>
      <c r="K166" s="297">
        <v>2006</v>
      </c>
      <c r="L166" s="297">
        <v>2007</v>
      </c>
      <c r="M166" s="297">
        <v>2008</v>
      </c>
      <c r="N166" s="400">
        <v>2009</v>
      </c>
    </row>
    <row r="167" spans="2:14" ht="12.75" customHeight="1">
      <c r="B167" s="746"/>
      <c r="C167" s="113"/>
      <c r="D167" s="42"/>
      <c r="E167" s="42"/>
      <c r="F167" s="42"/>
      <c r="G167" s="23"/>
      <c r="H167" s="23"/>
      <c r="I167" s="23"/>
      <c r="J167" s="23"/>
      <c r="K167" s="23"/>
      <c r="L167" s="234"/>
      <c r="M167" s="234"/>
      <c r="N167" s="579"/>
    </row>
    <row r="168" spans="2:14" ht="12.75" customHeight="1">
      <c r="B168" s="743"/>
      <c r="C168" s="674" t="s">
        <v>14</v>
      </c>
      <c r="D168" s="675"/>
      <c r="E168" s="675"/>
      <c r="F168" s="665"/>
      <c r="G168" s="114">
        <v>3</v>
      </c>
      <c r="H168" s="114">
        <v>3</v>
      </c>
      <c r="I168" s="114">
        <v>3</v>
      </c>
      <c r="J168" s="114">
        <v>3</v>
      </c>
      <c r="K168" s="114">
        <v>3</v>
      </c>
      <c r="L168" s="237">
        <v>4</v>
      </c>
      <c r="M168" s="237">
        <v>5</v>
      </c>
      <c r="N168" s="580">
        <v>5</v>
      </c>
    </row>
    <row r="169" spans="2:14" ht="12.75" customHeight="1">
      <c r="B169" s="746"/>
      <c r="C169" s="83"/>
      <c r="D169" s="115"/>
      <c r="E169" s="115"/>
      <c r="F169" s="115"/>
      <c r="G169" s="116"/>
      <c r="H169" s="116"/>
      <c r="I169" s="116"/>
      <c r="J169" s="116"/>
      <c r="K169" s="116"/>
      <c r="L169" s="238"/>
      <c r="M169" s="238"/>
      <c r="N169" s="581"/>
    </row>
    <row r="170" spans="2:11" ht="12.75" customHeight="1">
      <c r="B170" s="746"/>
      <c r="C170" s="217"/>
      <c r="D170" s="43"/>
      <c r="E170" s="43"/>
      <c r="F170" s="117"/>
      <c r="G170" s="117"/>
      <c r="H170" s="117"/>
      <c r="I170" s="117"/>
      <c r="J170" s="117"/>
      <c r="K170" s="117"/>
    </row>
    <row r="171" spans="3:16" ht="21" customHeight="1">
      <c r="C171" s="901" t="s">
        <v>359</v>
      </c>
      <c r="D171" s="901"/>
      <c r="E171" s="901"/>
      <c r="F171" s="901"/>
      <c r="G171" s="901"/>
      <c r="H171" s="901"/>
      <c r="I171" s="901"/>
      <c r="J171" s="901"/>
      <c r="K171" s="901"/>
      <c r="L171" s="901"/>
      <c r="M171" s="901"/>
      <c r="N171" s="877"/>
      <c r="O171" s="877"/>
      <c r="P171" s="877"/>
    </row>
    <row r="172" spans="3:13" ht="12.75" customHeight="1">
      <c r="C172" s="393" t="s">
        <v>40</v>
      </c>
      <c r="D172" s="453"/>
      <c r="E172" s="453"/>
      <c r="F172" s="453"/>
      <c r="G172" s="453"/>
      <c r="H172" s="453"/>
      <c r="I172" s="453"/>
      <c r="J172" s="453"/>
      <c r="K172" s="453"/>
      <c r="L172" s="453"/>
      <c r="M172" s="453"/>
    </row>
    <row r="173" spans="3:13" ht="12.75" customHeight="1">
      <c r="C173" s="393"/>
      <c r="D173" s="453"/>
      <c r="E173" s="453"/>
      <c r="F173" s="453"/>
      <c r="G173" s="453"/>
      <c r="H173" s="453"/>
      <c r="I173" s="453"/>
      <c r="J173" s="453"/>
      <c r="K173" s="453"/>
      <c r="L173" s="453"/>
      <c r="M173" s="453"/>
    </row>
    <row r="174" ht="12.75" customHeight="1">
      <c r="C174" s="35"/>
    </row>
    <row r="175" spans="15:50" ht="12.75" customHeight="1">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2:50" s="19" customFormat="1" ht="12.75" customHeight="1">
      <c r="B176" s="737" t="s">
        <v>101</v>
      </c>
      <c r="C176" s="87" t="s">
        <v>24</v>
      </c>
      <c r="D176" s="88"/>
      <c r="E176" s="89"/>
      <c r="F176" s="89"/>
      <c r="G176" s="89"/>
      <c r="H176" s="37"/>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4:19" ht="12.75" customHeight="1">
      <c r="N177" s="832"/>
      <c r="O177" s="832"/>
      <c r="P177" s="832"/>
      <c r="Q177" s="832"/>
      <c r="R177" s="832"/>
      <c r="S177" s="832"/>
    </row>
    <row r="178" spans="2:19" ht="12.75" customHeight="1">
      <c r="B178" s="750" t="s">
        <v>228</v>
      </c>
      <c r="C178" s="118" t="s">
        <v>25</v>
      </c>
      <c r="D178" s="52"/>
      <c r="E178" s="52"/>
      <c r="F178" s="52"/>
      <c r="G178" s="266"/>
      <c r="N178" s="832"/>
      <c r="O178" s="832"/>
      <c r="P178" s="832"/>
      <c r="Q178" s="832"/>
      <c r="R178" s="832"/>
      <c r="S178" s="832"/>
    </row>
    <row r="179" spans="2:19" ht="12.75" customHeight="1">
      <c r="B179" s="760"/>
      <c r="C179" s="699" t="s">
        <v>407</v>
      </c>
      <c r="D179" s="80"/>
      <c r="E179" s="52"/>
      <c r="L179" s="370"/>
      <c r="N179" s="832"/>
      <c r="O179" s="832"/>
      <c r="P179" s="832"/>
      <c r="Q179" s="832"/>
      <c r="R179" s="832"/>
      <c r="S179" s="832"/>
    </row>
    <row r="180" spans="2:5" ht="12.75" customHeight="1">
      <c r="B180" s="746"/>
      <c r="C180" s="52"/>
      <c r="D180" s="52"/>
      <c r="E180" s="52"/>
    </row>
    <row r="181" spans="2:14" ht="12.75" customHeight="1">
      <c r="B181" s="746"/>
      <c r="C181" s="312"/>
      <c r="D181" s="309"/>
      <c r="E181" s="309"/>
      <c r="F181" s="309"/>
      <c r="G181" s="297">
        <v>2002</v>
      </c>
      <c r="H181" s="297">
        <v>2003</v>
      </c>
      <c r="I181" s="297">
        <v>2004</v>
      </c>
      <c r="J181" s="297">
        <v>2005</v>
      </c>
      <c r="K181" s="297">
        <v>2006</v>
      </c>
      <c r="L181" s="297">
        <v>2007</v>
      </c>
      <c r="M181" s="297">
        <v>2008</v>
      </c>
      <c r="N181" s="526">
        <v>2009</v>
      </c>
    </row>
    <row r="182" spans="2:20" ht="12.75" customHeight="1">
      <c r="B182" s="746"/>
      <c r="C182" s="113"/>
      <c r="D182" s="42"/>
      <c r="E182" s="42"/>
      <c r="F182" s="42"/>
      <c r="G182" s="23"/>
      <c r="H182" s="23"/>
      <c r="I182" s="23"/>
      <c r="J182" s="23"/>
      <c r="K182" s="23"/>
      <c r="L182" s="234"/>
      <c r="M182" s="378"/>
      <c r="N182" s="527"/>
      <c r="O182" s="899"/>
      <c r="P182" s="897"/>
      <c r="Q182" s="897"/>
      <c r="R182" s="897"/>
      <c r="S182" s="897"/>
      <c r="T182" s="897"/>
    </row>
    <row r="183" spans="1:20" ht="12.75" customHeight="1">
      <c r="A183" s="19"/>
      <c r="B183" s="743"/>
      <c r="C183" s="27" t="s">
        <v>25</v>
      </c>
      <c r="D183" s="119"/>
      <c r="E183" s="119"/>
      <c r="F183" s="119"/>
      <c r="G183" s="75">
        <v>9.202232</v>
      </c>
      <c r="H183" s="75">
        <v>10.002705</v>
      </c>
      <c r="I183" s="75">
        <v>10.5711</v>
      </c>
      <c r="J183" s="75">
        <v>11.368494</v>
      </c>
      <c r="K183" s="75">
        <v>12.236104</v>
      </c>
      <c r="L183" s="287">
        <v>13.477414</v>
      </c>
      <c r="M183" s="654">
        <v>14.953207</v>
      </c>
      <c r="N183" s="655">
        <v>15.929418</v>
      </c>
      <c r="O183" s="899"/>
      <c r="P183" s="897"/>
      <c r="Q183" s="897"/>
      <c r="R183" s="897"/>
      <c r="S183" s="897"/>
      <c r="T183" s="897"/>
    </row>
    <row r="184" spans="2:20" ht="12.75" customHeight="1">
      <c r="B184" s="746"/>
      <c r="C184" s="83"/>
      <c r="D184" s="115"/>
      <c r="E184" s="115"/>
      <c r="F184" s="115"/>
      <c r="G184" s="120"/>
      <c r="H184" s="120"/>
      <c r="I184" s="120"/>
      <c r="J184" s="120"/>
      <c r="K184" s="120"/>
      <c r="L184" s="239"/>
      <c r="M184" s="379"/>
      <c r="N184" s="528"/>
      <c r="O184" s="899"/>
      <c r="P184" s="897"/>
      <c r="Q184" s="897"/>
      <c r="R184" s="897"/>
      <c r="S184" s="897"/>
      <c r="T184" s="897"/>
    </row>
    <row r="185" spans="2:11" ht="12.75" customHeight="1">
      <c r="B185" s="746"/>
      <c r="C185" s="35"/>
      <c r="D185" s="39"/>
      <c r="E185" s="39"/>
      <c r="F185" s="39"/>
      <c r="G185" s="39"/>
      <c r="H185" s="39"/>
      <c r="I185" s="39"/>
      <c r="J185" s="52"/>
      <c r="K185" s="52"/>
    </row>
    <row r="186" spans="3:16" ht="35.25" customHeight="1">
      <c r="C186" s="875" t="s">
        <v>502</v>
      </c>
      <c r="D186" s="876"/>
      <c r="E186" s="876"/>
      <c r="F186" s="876"/>
      <c r="G186" s="876"/>
      <c r="H186" s="876"/>
      <c r="I186" s="876"/>
      <c r="J186" s="876"/>
      <c r="K186" s="876"/>
      <c r="L186" s="876"/>
      <c r="M186" s="876"/>
      <c r="N186" s="876"/>
      <c r="O186" s="876"/>
      <c r="P186" s="877"/>
    </row>
    <row r="187" spans="3:11" ht="12.75" customHeight="1">
      <c r="C187" s="393" t="s">
        <v>40</v>
      </c>
      <c r="D187" s="453"/>
      <c r="E187" s="453"/>
      <c r="F187" s="453"/>
      <c r="G187" s="453"/>
      <c r="H187" s="453"/>
      <c r="I187" s="453"/>
      <c r="J187" s="453"/>
      <c r="K187" s="453"/>
    </row>
    <row r="188" ht="12.75" customHeight="1">
      <c r="C188" s="35"/>
    </row>
    <row r="189" spans="3:12" ht="12.75" customHeight="1">
      <c r="C189" s="35"/>
      <c r="F189" s="261"/>
      <c r="G189" s="261"/>
      <c r="H189" s="261"/>
      <c r="I189" s="261"/>
      <c r="J189" s="261"/>
      <c r="K189" s="261"/>
      <c r="L189" s="261"/>
    </row>
    <row r="190" spans="2:11" ht="12.75" customHeight="1">
      <c r="B190" s="746"/>
      <c r="C190" s="39"/>
      <c r="D190" s="39"/>
      <c r="E190" s="39"/>
      <c r="F190" s="39"/>
      <c r="G190" s="39"/>
      <c r="H190" s="39"/>
      <c r="I190" s="39"/>
      <c r="J190" s="39"/>
      <c r="K190" s="52"/>
    </row>
    <row r="191" spans="2:11" ht="12.75" customHeight="1">
      <c r="B191" s="750" t="s">
        <v>27</v>
      </c>
      <c r="C191" s="111" t="s">
        <v>395</v>
      </c>
      <c r="D191" s="52"/>
      <c r="E191" s="52"/>
      <c r="F191" s="52"/>
      <c r="G191" s="52"/>
      <c r="H191" s="52"/>
      <c r="I191" s="52"/>
      <c r="J191" s="52"/>
      <c r="K191" s="52"/>
    </row>
    <row r="192" spans="2:11" s="689" customFormat="1" ht="12.75" customHeight="1">
      <c r="B192" s="751"/>
      <c r="C192" s="699" t="s">
        <v>399</v>
      </c>
      <c r="D192" s="700"/>
      <c r="E192" s="691"/>
      <c r="F192" s="691"/>
      <c r="G192" s="691"/>
      <c r="H192" s="691"/>
      <c r="I192" s="691"/>
      <c r="J192" s="691"/>
      <c r="K192" s="693"/>
    </row>
    <row r="193" spans="2:11" ht="12.75" customHeight="1">
      <c r="B193" s="746"/>
      <c r="C193" s="52"/>
      <c r="D193" s="52"/>
      <c r="E193" s="52"/>
      <c r="F193" s="52"/>
      <c r="G193" s="52"/>
      <c r="H193" s="52"/>
      <c r="I193" s="52"/>
      <c r="J193" s="52"/>
      <c r="K193" s="52"/>
    </row>
    <row r="194" spans="2:20" ht="12.75" customHeight="1">
      <c r="B194" s="746"/>
      <c r="C194" s="308"/>
      <c r="D194" s="309"/>
      <c r="E194" s="309"/>
      <c r="F194" s="309"/>
      <c r="G194" s="297">
        <v>2002</v>
      </c>
      <c r="H194" s="297">
        <v>2003</v>
      </c>
      <c r="I194" s="297">
        <v>2004</v>
      </c>
      <c r="J194" s="297">
        <v>2005</v>
      </c>
      <c r="K194" s="297">
        <v>2006</v>
      </c>
      <c r="L194" s="297">
        <v>2007</v>
      </c>
      <c r="M194" s="297">
        <v>2008</v>
      </c>
      <c r="N194" s="526">
        <v>2009</v>
      </c>
      <c r="O194" s="19"/>
      <c r="P194" s="19"/>
      <c r="Q194" s="19"/>
      <c r="R194" s="19"/>
      <c r="S194" s="19"/>
      <c r="T194" s="19"/>
    </row>
    <row r="195" spans="2:20" ht="12.75" customHeight="1">
      <c r="B195" s="746"/>
      <c r="C195" s="122"/>
      <c r="D195" s="42"/>
      <c r="E195" s="42"/>
      <c r="F195" s="42"/>
      <c r="G195" s="23"/>
      <c r="H195" s="23"/>
      <c r="I195" s="23"/>
      <c r="J195" s="23"/>
      <c r="K195" s="23"/>
      <c r="L195" s="234"/>
      <c r="M195" s="378"/>
      <c r="N195" s="529"/>
      <c r="O195" s="19"/>
      <c r="P195" s="19"/>
      <c r="Q195" s="19"/>
      <c r="R195" s="19"/>
      <c r="S195" s="19"/>
      <c r="T195" s="19"/>
    </row>
    <row r="196" spans="1:20" ht="12.75" customHeight="1">
      <c r="A196" s="19"/>
      <c r="B196" s="746"/>
      <c r="C196" s="674" t="s">
        <v>54</v>
      </c>
      <c r="D196" s="675"/>
      <c r="E196" s="675"/>
      <c r="F196" s="675"/>
      <c r="G196" s="123">
        <v>88.4195334790941</v>
      </c>
      <c r="H196" s="123">
        <v>95.4940888437218</v>
      </c>
      <c r="I196" s="123">
        <v>100.39741653136903</v>
      </c>
      <c r="J196" s="123">
        <v>107.55849421623843</v>
      </c>
      <c r="K196" s="221">
        <v>115.44479976828211</v>
      </c>
      <c r="L196" s="240">
        <v>126.93495454470535</v>
      </c>
      <c r="M196" s="483">
        <v>140.70626926062715</v>
      </c>
      <c r="N196" s="530">
        <v>149.89219224164293</v>
      </c>
      <c r="O196" s="899"/>
      <c r="P196" s="897"/>
      <c r="Q196" s="897"/>
      <c r="R196" s="897"/>
      <c r="S196" s="897"/>
      <c r="T196" s="897"/>
    </row>
    <row r="197" spans="2:20" ht="12.75" customHeight="1">
      <c r="B197" s="746"/>
      <c r="C197" s="124"/>
      <c r="D197" s="84"/>
      <c r="E197" s="84"/>
      <c r="F197" s="84"/>
      <c r="G197" s="120"/>
      <c r="H197" s="125"/>
      <c r="I197" s="125"/>
      <c r="J197" s="125"/>
      <c r="K197" s="125"/>
      <c r="L197" s="241"/>
      <c r="M197" s="379"/>
      <c r="N197" s="531"/>
      <c r="O197" s="899"/>
      <c r="P197" s="897"/>
      <c r="Q197" s="897"/>
      <c r="R197" s="897"/>
      <c r="S197" s="897"/>
      <c r="T197" s="897"/>
    </row>
    <row r="198" spans="2:20" ht="12.75" customHeight="1">
      <c r="B198" s="746"/>
      <c r="C198" s="126"/>
      <c r="D198" s="42"/>
      <c r="E198" s="42"/>
      <c r="F198" s="42"/>
      <c r="G198" s="127"/>
      <c r="H198" s="127"/>
      <c r="I198" s="127"/>
      <c r="J198" s="127"/>
      <c r="O198" s="899"/>
      <c r="P198" s="897"/>
      <c r="Q198" s="897"/>
      <c r="R198" s="897"/>
      <c r="S198" s="897"/>
      <c r="T198" s="897"/>
    </row>
    <row r="199" spans="3:20" ht="12.75" customHeight="1">
      <c r="C199" s="393" t="s">
        <v>39</v>
      </c>
      <c r="G199" s="371"/>
      <c r="H199" s="371"/>
      <c r="I199" s="371"/>
      <c r="J199" s="371"/>
      <c r="K199" s="371"/>
      <c r="L199" s="371"/>
      <c r="M199" s="371"/>
      <c r="O199" s="19"/>
      <c r="P199" s="19"/>
      <c r="Q199" s="19"/>
      <c r="R199" s="19"/>
      <c r="S199" s="19"/>
      <c r="T199" s="19"/>
    </row>
    <row r="200" ht="12.75" customHeight="1">
      <c r="C200" s="35"/>
    </row>
    <row r="201" ht="12.75" customHeight="1">
      <c r="C201" s="35"/>
    </row>
    <row r="202" spans="16:51" ht="12.75" customHeight="1">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row>
    <row r="203" spans="2:51" s="19" customFormat="1" ht="12.75" customHeight="1">
      <c r="B203" s="737" t="s">
        <v>64</v>
      </c>
      <c r="C203" s="88" t="s">
        <v>61</v>
      </c>
      <c r="D203" s="89"/>
      <c r="E203" s="89"/>
      <c r="F203" s="89"/>
      <c r="G203" s="89"/>
      <c r="H203" s="89"/>
      <c r="I203" s="80"/>
      <c r="J203" s="80"/>
      <c r="K203" s="80"/>
      <c r="L203" s="80"/>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row>
    <row r="205" spans="2:12" ht="12.75" customHeight="1">
      <c r="B205" s="750" t="s">
        <v>29</v>
      </c>
      <c r="C205" s="20" t="s">
        <v>41</v>
      </c>
      <c r="E205" s="52"/>
      <c r="F205" s="52"/>
      <c r="G205" s="52"/>
      <c r="H205" s="52"/>
      <c r="I205" s="52"/>
      <c r="J205" s="52"/>
      <c r="K205" s="52"/>
      <c r="L205" s="52"/>
    </row>
    <row r="206" spans="2:18" ht="12.75" customHeight="1">
      <c r="B206" s="757"/>
      <c r="C206" s="687" t="s">
        <v>513</v>
      </c>
      <c r="E206" s="52"/>
      <c r="F206" s="52"/>
      <c r="G206" s="52"/>
      <c r="H206" s="52"/>
      <c r="I206" s="52"/>
      <c r="J206" s="52"/>
      <c r="K206" s="52"/>
      <c r="L206" s="52"/>
      <c r="O206" s="832"/>
      <c r="P206" s="832"/>
      <c r="Q206" s="832"/>
      <c r="R206" s="832"/>
    </row>
    <row r="207" spans="2:18" ht="12.75" customHeight="1">
      <c r="B207" s="746"/>
      <c r="C207" s="52"/>
      <c r="D207" s="52"/>
      <c r="E207" s="52"/>
      <c r="F207" s="52"/>
      <c r="G207" s="52"/>
      <c r="H207" s="52"/>
      <c r="I207" s="52"/>
      <c r="J207" s="74"/>
      <c r="K207" s="52"/>
      <c r="L207" s="52"/>
      <c r="O207" s="832"/>
      <c r="P207" s="832"/>
      <c r="Q207" s="832"/>
      <c r="R207" s="832"/>
    </row>
    <row r="208" spans="2:18" ht="12.75" customHeight="1">
      <c r="B208" s="746"/>
      <c r="C208" s="313"/>
      <c r="D208" s="314"/>
      <c r="E208" s="304"/>
      <c r="F208" s="304"/>
      <c r="G208" s="297">
        <v>2002</v>
      </c>
      <c r="H208" s="297">
        <v>2003</v>
      </c>
      <c r="I208" s="297">
        <v>2004</v>
      </c>
      <c r="J208" s="297">
        <v>2005</v>
      </c>
      <c r="K208" s="297">
        <v>2006</v>
      </c>
      <c r="L208" s="297">
        <v>2007</v>
      </c>
      <c r="M208" s="297">
        <v>2008</v>
      </c>
      <c r="N208" s="298">
        <v>2009</v>
      </c>
      <c r="O208" s="19"/>
      <c r="P208" s="19"/>
      <c r="Q208" s="19"/>
      <c r="R208" s="19"/>
    </row>
    <row r="209" spans="2:18" ht="12.75" customHeight="1">
      <c r="B209" s="746"/>
      <c r="C209" s="128"/>
      <c r="D209" s="42"/>
      <c r="E209" s="129"/>
      <c r="F209" s="129"/>
      <c r="G209" s="129"/>
      <c r="H209" s="64"/>
      <c r="I209" s="64"/>
      <c r="J209" s="64"/>
      <c r="K209" s="64"/>
      <c r="L209" s="242"/>
      <c r="M209" s="380"/>
      <c r="N209" s="353"/>
      <c r="O209" s="19"/>
      <c r="P209" s="19"/>
      <c r="Q209" s="19"/>
      <c r="R209" s="19"/>
    </row>
    <row r="210" spans="2:36" ht="12.75" customHeight="1">
      <c r="B210" s="743"/>
      <c r="C210" s="24" t="s">
        <v>89</v>
      </c>
      <c r="D210" s="119"/>
      <c r="E210" s="130"/>
      <c r="F210" s="130"/>
      <c r="G210" s="656">
        <v>9346.4419913</v>
      </c>
      <c r="H210" s="656">
        <v>10003.816745631664</v>
      </c>
      <c r="I210" s="656">
        <v>10649.442524</v>
      </c>
      <c r="J210" s="656">
        <v>11607.781738000001</v>
      </c>
      <c r="K210" s="656">
        <v>12451.930408999999</v>
      </c>
      <c r="L210" s="657">
        <v>13645.868384977717</v>
      </c>
      <c r="M210" s="658">
        <v>15271.737024941078</v>
      </c>
      <c r="N210" s="659">
        <v>17752.834193460138</v>
      </c>
      <c r="O210" s="824"/>
      <c r="P210" s="824"/>
      <c r="Q210" s="824"/>
      <c r="R210" s="824"/>
      <c r="S210" s="31"/>
      <c r="T210" s="31"/>
      <c r="U210" s="31"/>
      <c r="V210" s="31"/>
      <c r="W210" s="31"/>
      <c r="X210" s="31"/>
      <c r="Y210" s="31"/>
      <c r="Z210" s="31"/>
      <c r="AA210" s="31"/>
      <c r="AB210" s="31"/>
      <c r="AC210" s="31"/>
      <c r="AD210" s="31"/>
      <c r="AE210" s="31"/>
      <c r="AF210" s="31"/>
      <c r="AG210" s="31"/>
      <c r="AH210" s="31"/>
      <c r="AI210" s="31"/>
      <c r="AJ210" s="31"/>
    </row>
    <row r="211" spans="2:36" s="31" customFormat="1" ht="12.75" customHeight="1">
      <c r="B211" s="761"/>
      <c r="C211" s="29" t="s">
        <v>96</v>
      </c>
      <c r="D211" s="30"/>
      <c r="E211" s="54"/>
      <c r="F211" s="54"/>
      <c r="G211" s="597">
        <v>6201.308</v>
      </c>
      <c r="H211" s="597">
        <v>6663.257892999999</v>
      </c>
      <c r="I211" s="597">
        <v>7168.7762170000005</v>
      </c>
      <c r="J211" s="597">
        <v>7928.848494</v>
      </c>
      <c r="K211" s="597">
        <v>8519.810813000002</v>
      </c>
      <c r="L211" s="660">
        <v>9362.00657457</v>
      </c>
      <c r="M211" s="661">
        <v>10761.7201898451</v>
      </c>
      <c r="N211" s="601">
        <v>13254.874737350001</v>
      </c>
      <c r="O211" s="19"/>
      <c r="P211" s="19"/>
      <c r="Q211" s="19"/>
      <c r="R211" s="19"/>
      <c r="S211" s="16"/>
      <c r="T211" s="16"/>
      <c r="U211" s="16"/>
      <c r="V211" s="16"/>
      <c r="W211" s="16"/>
      <c r="X211" s="16"/>
      <c r="Y211" s="16"/>
      <c r="Z211" s="16"/>
      <c r="AA211" s="16"/>
      <c r="AB211" s="16"/>
      <c r="AC211" s="16"/>
      <c r="AD211" s="16"/>
      <c r="AE211" s="16"/>
      <c r="AF211" s="16"/>
      <c r="AG211" s="16"/>
      <c r="AH211" s="16"/>
      <c r="AI211" s="16"/>
      <c r="AJ211" s="16"/>
    </row>
    <row r="212" spans="2:36" ht="12.75" customHeight="1">
      <c r="B212" s="746"/>
      <c r="C212" s="29" t="s">
        <v>97</v>
      </c>
      <c r="D212" s="30"/>
      <c r="E212" s="54"/>
      <c r="F212" s="54"/>
      <c r="G212" s="597">
        <v>885.972</v>
      </c>
      <c r="H212" s="597">
        <v>863.7809718736667</v>
      </c>
      <c r="I212" s="597">
        <v>823.417242</v>
      </c>
      <c r="J212" s="597">
        <v>828.898682</v>
      </c>
      <c r="K212" s="597">
        <v>858.0137</v>
      </c>
      <c r="L212" s="660">
        <v>932.0679746516628</v>
      </c>
      <c r="M212" s="661">
        <v>961.2206364501657</v>
      </c>
      <c r="N212" s="601">
        <v>935.149064876697</v>
      </c>
      <c r="O212" s="831"/>
      <c r="P212" s="832"/>
      <c r="Q212" s="832"/>
      <c r="R212" s="832"/>
      <c r="S212" s="31"/>
      <c r="T212" s="31"/>
      <c r="U212" s="31"/>
      <c r="V212" s="31"/>
      <c r="W212" s="31"/>
      <c r="X212" s="31"/>
      <c r="Y212" s="31"/>
      <c r="Z212" s="31"/>
      <c r="AA212" s="31"/>
      <c r="AB212" s="31"/>
      <c r="AC212" s="31"/>
      <c r="AD212" s="31"/>
      <c r="AE212" s="31"/>
      <c r="AF212" s="31"/>
      <c r="AG212" s="31"/>
      <c r="AH212" s="31"/>
      <c r="AI212" s="31"/>
      <c r="AJ212" s="31"/>
    </row>
    <row r="213" spans="2:36" s="31" customFormat="1" ht="12.75" customHeight="1">
      <c r="B213" s="745"/>
      <c r="C213" s="29" t="s">
        <v>98</v>
      </c>
      <c r="D213" s="30"/>
      <c r="E213" s="53"/>
      <c r="F213" s="53"/>
      <c r="G213" s="597">
        <v>467.598</v>
      </c>
      <c r="H213" s="597">
        <v>478.68694090799795</v>
      </c>
      <c r="I213" s="597">
        <v>510.437233</v>
      </c>
      <c r="J213" s="597">
        <v>536.797054</v>
      </c>
      <c r="K213" s="597">
        <v>582.9911910000001</v>
      </c>
      <c r="L213" s="660">
        <v>642.4008673700001</v>
      </c>
      <c r="M213" s="661">
        <v>689.7024957695</v>
      </c>
      <c r="N213" s="601">
        <v>671.7255873534381</v>
      </c>
      <c r="O213" s="831"/>
      <c r="P213" s="832"/>
      <c r="Q213" s="832"/>
      <c r="R213" s="832"/>
      <c r="S213" s="16"/>
      <c r="T213" s="16"/>
      <c r="U213" s="16"/>
      <c r="V213" s="16"/>
      <c r="W213" s="16"/>
      <c r="X213" s="16"/>
      <c r="Y213" s="16"/>
      <c r="Z213" s="16"/>
      <c r="AA213" s="16"/>
      <c r="AB213" s="16"/>
      <c r="AC213" s="16"/>
      <c r="AD213" s="16"/>
      <c r="AE213" s="16"/>
      <c r="AF213" s="16"/>
      <c r="AG213" s="16"/>
      <c r="AH213" s="16"/>
      <c r="AI213" s="16"/>
      <c r="AJ213" s="16"/>
    </row>
    <row r="214" spans="2:18" ht="12.75" customHeight="1">
      <c r="B214" s="746"/>
      <c r="C214" s="29" t="s">
        <v>99</v>
      </c>
      <c r="D214" s="30"/>
      <c r="E214" s="53"/>
      <c r="F214" s="53"/>
      <c r="G214" s="597">
        <v>1791.562</v>
      </c>
      <c r="H214" s="597">
        <v>1998.09093985</v>
      </c>
      <c r="I214" s="597">
        <v>2146.811832</v>
      </c>
      <c r="J214" s="597">
        <v>2313.2375079999997</v>
      </c>
      <c r="K214" s="597">
        <v>2491.1147049999995</v>
      </c>
      <c r="L214" s="660">
        <v>2709.392968386052</v>
      </c>
      <c r="M214" s="661">
        <v>2859.0937028763105</v>
      </c>
      <c r="N214" s="601">
        <v>2891.084803880003</v>
      </c>
      <c r="O214" s="831"/>
      <c r="P214" s="832"/>
      <c r="Q214" s="832"/>
      <c r="R214" s="832"/>
    </row>
    <row r="215" spans="2:18" ht="12.75" customHeight="1">
      <c r="B215" s="746"/>
      <c r="C215" s="131"/>
      <c r="D215" s="17"/>
      <c r="E215" s="132"/>
      <c r="F215" s="132"/>
      <c r="G215" s="662"/>
      <c r="H215" s="663"/>
      <c r="I215" s="663"/>
      <c r="J215" s="663"/>
      <c r="K215" s="663"/>
      <c r="L215" s="660"/>
      <c r="M215" s="661"/>
      <c r="N215" s="601"/>
      <c r="O215" s="831"/>
      <c r="P215" s="832"/>
      <c r="Q215" s="832"/>
      <c r="R215" s="832"/>
    </row>
    <row r="216" spans="2:29" ht="12.75" customHeight="1">
      <c r="B216" s="743"/>
      <c r="C216" s="24" t="s">
        <v>100</v>
      </c>
      <c r="D216" s="119"/>
      <c r="E216" s="130"/>
      <c r="F216" s="130"/>
      <c r="G216" s="822" t="s">
        <v>507</v>
      </c>
      <c r="H216" s="656">
        <v>5809.55768</v>
      </c>
      <c r="I216" s="656">
        <v>6052.269869000001</v>
      </c>
      <c r="J216" s="656">
        <v>6452.306992000001</v>
      </c>
      <c r="K216" s="656">
        <v>6647.683815</v>
      </c>
      <c r="L216" s="657">
        <v>7035.020542525998</v>
      </c>
      <c r="M216" s="658">
        <v>7509.482448366867</v>
      </c>
      <c r="N216" s="659">
        <v>8152.762999834606</v>
      </c>
      <c r="O216" s="831"/>
      <c r="P216" s="832"/>
      <c r="Q216" s="832"/>
      <c r="R216" s="832"/>
      <c r="S216" s="31"/>
      <c r="T216" s="31"/>
      <c r="U216" s="31"/>
      <c r="V216" s="31"/>
      <c r="W216" s="31"/>
      <c r="X216" s="31"/>
      <c r="Y216" s="31"/>
      <c r="Z216" s="31"/>
      <c r="AA216" s="31"/>
      <c r="AB216" s="31"/>
      <c r="AC216" s="31"/>
    </row>
    <row r="217" spans="2:29" s="31" customFormat="1" ht="12.75" customHeight="1">
      <c r="B217" s="745"/>
      <c r="C217" s="29" t="s">
        <v>103</v>
      </c>
      <c r="D217" s="30"/>
      <c r="E217" s="54"/>
      <c r="F217" s="54"/>
      <c r="G217" s="822" t="s">
        <v>507</v>
      </c>
      <c r="H217" s="597">
        <v>3856.963941</v>
      </c>
      <c r="I217" s="597">
        <v>4022.902383000001</v>
      </c>
      <c r="J217" s="597">
        <v>4344.9341699999995</v>
      </c>
      <c r="K217" s="597">
        <v>4439.159808</v>
      </c>
      <c r="L217" s="660">
        <v>4693.466105</v>
      </c>
      <c r="M217" s="661">
        <v>5103.536824000001</v>
      </c>
      <c r="N217" s="601">
        <v>5756.802933</v>
      </c>
      <c r="O217" s="831"/>
      <c r="P217" s="832"/>
      <c r="Q217" s="832"/>
      <c r="R217" s="832"/>
      <c r="S217" s="16"/>
      <c r="T217" s="16"/>
      <c r="U217" s="16"/>
      <c r="V217" s="16"/>
      <c r="W217" s="16"/>
      <c r="X217" s="16"/>
      <c r="Y217" s="16"/>
      <c r="Z217" s="16"/>
      <c r="AA217" s="16"/>
      <c r="AB217" s="16"/>
      <c r="AC217" s="16"/>
    </row>
    <row r="218" spans="2:29" ht="12.75" customHeight="1">
      <c r="B218" s="746"/>
      <c r="C218" s="29" t="s">
        <v>97</v>
      </c>
      <c r="D218" s="30"/>
      <c r="E218" s="54"/>
      <c r="F218" s="54"/>
      <c r="G218" s="822" t="s">
        <v>507</v>
      </c>
      <c r="H218" s="597">
        <v>541.753537</v>
      </c>
      <c r="I218" s="597">
        <v>516.965368</v>
      </c>
      <c r="J218" s="597">
        <v>512.35088</v>
      </c>
      <c r="K218" s="597">
        <v>534.2055230000001</v>
      </c>
      <c r="L218" s="660">
        <v>551.913719</v>
      </c>
      <c r="M218" s="661">
        <v>527.3038349999999</v>
      </c>
      <c r="N218" s="601">
        <v>511.480492</v>
      </c>
      <c r="O218" s="31"/>
      <c r="P218" s="31"/>
      <c r="Q218" s="31"/>
      <c r="R218" s="31"/>
      <c r="S218" s="31"/>
      <c r="T218" s="31"/>
      <c r="U218" s="31"/>
      <c r="V218" s="31"/>
      <c r="W218" s="31"/>
      <c r="X218" s="31"/>
      <c r="Y218" s="31"/>
      <c r="Z218" s="31"/>
      <c r="AA218" s="31"/>
      <c r="AB218" s="31"/>
      <c r="AC218" s="31"/>
    </row>
    <row r="219" spans="2:29" s="31" customFormat="1" ht="12.75" customHeight="1">
      <c r="B219" s="745"/>
      <c r="C219" s="29" t="s">
        <v>98</v>
      </c>
      <c r="D219" s="30"/>
      <c r="E219" s="53"/>
      <c r="F219" s="53"/>
      <c r="G219" s="822" t="s">
        <v>507</v>
      </c>
      <c r="H219" s="597">
        <v>172.853875</v>
      </c>
      <c r="I219" s="597">
        <v>196.237333</v>
      </c>
      <c r="J219" s="597">
        <v>207.66194600000003</v>
      </c>
      <c r="K219" s="597">
        <v>225.86392099999998</v>
      </c>
      <c r="L219" s="660">
        <v>247.90867052599802</v>
      </c>
      <c r="M219" s="661">
        <v>265.9709143668673</v>
      </c>
      <c r="N219" s="601">
        <v>258.88029583460434</v>
      </c>
      <c r="O219" s="16"/>
      <c r="P219" s="16"/>
      <c r="Q219" s="16"/>
      <c r="R219" s="16"/>
      <c r="S219" s="16"/>
      <c r="T219" s="16"/>
      <c r="U219" s="16"/>
      <c r="V219" s="16"/>
      <c r="W219" s="16"/>
      <c r="X219" s="16"/>
      <c r="Y219" s="16"/>
      <c r="Z219" s="16"/>
      <c r="AA219" s="16"/>
      <c r="AB219" s="16"/>
      <c r="AC219" s="16"/>
    </row>
    <row r="220" spans="2:14" ht="12.75" customHeight="1">
      <c r="B220" s="746"/>
      <c r="C220" s="29" t="s">
        <v>99</v>
      </c>
      <c r="D220" s="30"/>
      <c r="E220" s="53"/>
      <c r="F220" s="53"/>
      <c r="G220" s="822" t="s">
        <v>507</v>
      </c>
      <c r="H220" s="597">
        <v>1237.986327</v>
      </c>
      <c r="I220" s="597">
        <v>1316.164785</v>
      </c>
      <c r="J220" s="597">
        <v>1387.3599960000001</v>
      </c>
      <c r="K220" s="597">
        <v>1448.4545629999998</v>
      </c>
      <c r="L220" s="660">
        <v>1541.7320479999998</v>
      </c>
      <c r="M220" s="661">
        <v>1612.670875</v>
      </c>
      <c r="N220" s="601">
        <v>1625.599279</v>
      </c>
    </row>
    <row r="221" spans="2:21" ht="12.75" customHeight="1">
      <c r="B221" s="746"/>
      <c r="C221" s="133"/>
      <c r="D221" s="134"/>
      <c r="E221" s="55"/>
      <c r="F221" s="55"/>
      <c r="G221" s="55"/>
      <c r="H221" s="78"/>
      <c r="I221" s="78"/>
      <c r="J221" s="78"/>
      <c r="K221" s="78"/>
      <c r="L221" s="243"/>
      <c r="M221" s="381"/>
      <c r="N221" s="354"/>
      <c r="P221" s="832"/>
      <c r="Q221" s="832"/>
      <c r="R221" s="832"/>
      <c r="S221" s="832"/>
      <c r="T221" s="832"/>
      <c r="U221" s="832"/>
    </row>
    <row r="222" spans="2:22" ht="12.75" customHeight="1">
      <c r="B222" s="746"/>
      <c r="C222" s="135"/>
      <c r="D222" s="135"/>
      <c r="E222" s="58"/>
      <c r="F222" s="58"/>
      <c r="G222" s="58"/>
      <c r="H222" s="64"/>
      <c r="I222" s="64"/>
      <c r="J222" s="64"/>
      <c r="K222" s="64"/>
      <c r="O222" s="372"/>
      <c r="P222" s="832"/>
      <c r="Q222" s="832"/>
      <c r="R222" s="832"/>
      <c r="S222" s="832"/>
      <c r="T222" s="832"/>
      <c r="U222" s="832"/>
      <c r="V222" s="372"/>
    </row>
    <row r="223" spans="2:22" ht="12.75" customHeight="1">
      <c r="B223" s="746"/>
      <c r="C223" s="453" t="s">
        <v>40</v>
      </c>
      <c r="D223" s="272"/>
      <c r="E223" s="273"/>
      <c r="F223" s="273"/>
      <c r="G223" s="273"/>
      <c r="H223" s="274"/>
      <c r="I223" s="274"/>
      <c r="J223" s="274"/>
      <c r="K223" s="275"/>
      <c r="L223" s="19"/>
      <c r="O223" s="372"/>
      <c r="P223" s="832"/>
      <c r="Q223" s="832"/>
      <c r="R223" s="832"/>
      <c r="S223" s="832"/>
      <c r="T223" s="832"/>
      <c r="U223" s="832"/>
      <c r="V223" s="372"/>
    </row>
    <row r="224" spans="2:22" ht="12.75" customHeight="1">
      <c r="B224" s="746"/>
      <c r="C224" s="136"/>
      <c r="D224" s="135"/>
      <c r="E224" s="58"/>
      <c r="F224" s="58"/>
      <c r="G224" s="58"/>
      <c r="H224" s="64"/>
      <c r="I224" s="64"/>
      <c r="J224" s="64"/>
      <c r="K224" s="64"/>
      <c r="O224" s="372"/>
      <c r="P224" s="832"/>
      <c r="Q224" s="832"/>
      <c r="R224" s="832"/>
      <c r="S224" s="832"/>
      <c r="T224" s="832"/>
      <c r="U224" s="832"/>
      <c r="V224" s="372"/>
    </row>
    <row r="225" spans="2:22" ht="12.75" customHeight="1">
      <c r="B225" s="746"/>
      <c r="C225" s="136"/>
      <c r="D225" s="52"/>
      <c r="E225" s="19"/>
      <c r="F225" s="19"/>
      <c r="G225" s="61"/>
      <c r="H225" s="19"/>
      <c r="I225" s="19"/>
      <c r="J225" s="19"/>
      <c r="K225" s="19"/>
      <c r="L225" s="220"/>
      <c r="M225" s="19"/>
      <c r="O225" s="372"/>
      <c r="P225" s="832"/>
      <c r="Q225" s="832"/>
      <c r="R225" s="832"/>
      <c r="S225" s="832"/>
      <c r="T225" s="832"/>
      <c r="U225" s="832"/>
      <c r="V225" s="372"/>
    </row>
    <row r="226" spans="2:22" ht="12.75" customHeight="1">
      <c r="B226" s="746"/>
      <c r="C226" s="136"/>
      <c r="D226" s="52"/>
      <c r="E226" s="19"/>
      <c r="F226" s="19"/>
      <c r="G226" s="61"/>
      <c r="H226" s="19"/>
      <c r="I226" s="19"/>
      <c r="J226" s="19"/>
      <c r="K226" s="19"/>
      <c r="L226" s="220"/>
      <c r="M226" s="19"/>
      <c r="O226" s="372"/>
      <c r="P226" s="832"/>
      <c r="Q226" s="832"/>
      <c r="R226" s="832"/>
      <c r="S226" s="832"/>
      <c r="T226" s="832"/>
      <c r="U226" s="832"/>
      <c r="V226" s="372"/>
    </row>
    <row r="227" spans="2:15" ht="12.75" customHeight="1">
      <c r="B227" s="750" t="s">
        <v>28</v>
      </c>
      <c r="C227" s="20" t="s">
        <v>36</v>
      </c>
      <c r="D227" s="52"/>
      <c r="E227" s="19"/>
      <c r="F227" s="19"/>
      <c r="G227" s="61"/>
      <c r="H227" s="19"/>
      <c r="I227" s="19"/>
      <c r="J227" s="19"/>
      <c r="K227" s="19"/>
      <c r="L227" s="220"/>
      <c r="M227" s="19"/>
      <c r="O227" s="372"/>
    </row>
    <row r="228" spans="2:18" s="689" customFormat="1" ht="12.75" customHeight="1">
      <c r="B228" s="751"/>
      <c r="C228" s="687" t="s">
        <v>513</v>
      </c>
      <c r="D228" s="693"/>
      <c r="E228" s="693"/>
      <c r="F228" s="693"/>
      <c r="G228" s="693"/>
      <c r="H228" s="693"/>
      <c r="I228" s="693"/>
      <c r="J228" s="693"/>
      <c r="K228" s="693"/>
      <c r="L228" s="701"/>
      <c r="O228" s="832"/>
      <c r="P228" s="832"/>
      <c r="Q228" s="832"/>
      <c r="R228" s="832"/>
    </row>
    <row r="229" spans="2:18" ht="12.75" customHeight="1">
      <c r="B229" s="746"/>
      <c r="C229" s="52"/>
      <c r="E229" s="52"/>
      <c r="F229" s="52"/>
      <c r="G229" s="52"/>
      <c r="H229" s="52"/>
      <c r="I229" s="52"/>
      <c r="J229" s="52"/>
      <c r="K229" s="52"/>
      <c r="L229" s="52"/>
      <c r="O229" s="832"/>
      <c r="P229" s="832"/>
      <c r="Q229" s="832"/>
      <c r="R229" s="832"/>
    </row>
    <row r="230" spans="2:18" ht="12.75" customHeight="1">
      <c r="B230" s="746"/>
      <c r="C230" s="308"/>
      <c r="D230" s="309"/>
      <c r="E230" s="310"/>
      <c r="F230" s="310"/>
      <c r="G230" s="297">
        <v>2002</v>
      </c>
      <c r="H230" s="297">
        <v>2003</v>
      </c>
      <c r="I230" s="297">
        <v>2004</v>
      </c>
      <c r="J230" s="297">
        <v>2005</v>
      </c>
      <c r="K230" s="297">
        <v>2006</v>
      </c>
      <c r="L230" s="297">
        <v>2007</v>
      </c>
      <c r="M230" s="297">
        <v>2008</v>
      </c>
      <c r="N230" s="298">
        <v>2009</v>
      </c>
      <c r="O230" s="19"/>
      <c r="P230" s="19"/>
      <c r="Q230" s="19"/>
      <c r="R230" s="19"/>
    </row>
    <row r="231" spans="2:18" ht="12.75" customHeight="1">
      <c r="B231" s="746"/>
      <c r="C231" s="128"/>
      <c r="D231" s="42"/>
      <c r="E231" s="129"/>
      <c r="F231" s="129"/>
      <c r="G231" s="64"/>
      <c r="H231" s="64"/>
      <c r="I231" s="64"/>
      <c r="J231" s="64"/>
      <c r="K231" s="64"/>
      <c r="L231" s="242"/>
      <c r="M231" s="434"/>
      <c r="N231" s="435"/>
      <c r="O231" s="19"/>
      <c r="P231" s="19"/>
      <c r="Q231" s="19"/>
      <c r="R231" s="19"/>
    </row>
    <row r="232" spans="2:18" ht="12.75" customHeight="1">
      <c r="B232" s="743"/>
      <c r="C232" s="24" t="s">
        <v>89</v>
      </c>
      <c r="D232" s="119"/>
      <c r="E232" s="130"/>
      <c r="F232" s="130"/>
      <c r="G232" s="656">
        <v>9758.811525</v>
      </c>
      <c r="H232" s="656">
        <v>10322.175758353955</v>
      </c>
      <c r="I232" s="656">
        <v>11004.573704</v>
      </c>
      <c r="J232" s="656">
        <v>11936.970191</v>
      </c>
      <c r="K232" s="656">
        <v>12745.084089000002</v>
      </c>
      <c r="L232" s="657">
        <v>13913.869227074583</v>
      </c>
      <c r="M232" s="658">
        <v>15431.852569379522</v>
      </c>
      <c r="N232" s="659">
        <v>17869.967284276663</v>
      </c>
      <c r="O232" s="19"/>
      <c r="P232" s="19"/>
      <c r="Q232" s="19"/>
      <c r="R232" s="19"/>
    </row>
    <row r="233" spans="2:18" ht="12.75" customHeight="1">
      <c r="B233" s="761"/>
      <c r="C233" s="29" t="s">
        <v>96</v>
      </c>
      <c r="D233" s="30"/>
      <c r="E233" s="54"/>
      <c r="F233" s="54"/>
      <c r="G233" s="597">
        <v>6201.308842</v>
      </c>
      <c r="H233" s="597">
        <v>6663.257892999999</v>
      </c>
      <c r="I233" s="597">
        <v>7168.7762170000005</v>
      </c>
      <c r="J233" s="597">
        <v>7928.848494000001</v>
      </c>
      <c r="K233" s="597">
        <v>8519.810813000002</v>
      </c>
      <c r="L233" s="660">
        <v>9362.00657457</v>
      </c>
      <c r="M233" s="661">
        <v>10761.7201898451</v>
      </c>
      <c r="N233" s="601">
        <v>13258.71730835</v>
      </c>
      <c r="O233" s="831"/>
      <c r="P233" s="832"/>
      <c r="Q233" s="832"/>
      <c r="R233" s="832"/>
    </row>
    <row r="234" spans="2:44" ht="12.75" customHeight="1">
      <c r="B234" s="746"/>
      <c r="C234" s="29" t="s">
        <v>104</v>
      </c>
      <c r="D234" s="30"/>
      <c r="E234" s="54"/>
      <c r="F234" s="54"/>
      <c r="G234" s="597">
        <v>1347.917767</v>
      </c>
      <c r="H234" s="597">
        <v>1235.1682672583336</v>
      </c>
      <c r="I234" s="597">
        <v>1176.258955</v>
      </c>
      <c r="J234" s="597">
        <v>1147.515783</v>
      </c>
      <c r="K234" s="597">
        <v>1118.9964170000003</v>
      </c>
      <c r="L234" s="660">
        <v>1177.3477695766665</v>
      </c>
      <c r="M234" s="661">
        <v>1135.5311363505086</v>
      </c>
      <c r="N234" s="601">
        <v>1004.9296499099922</v>
      </c>
      <c r="O234" s="831"/>
      <c r="P234" s="832"/>
      <c r="Q234" s="832"/>
      <c r="R234" s="832"/>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row>
    <row r="235" spans="2:44" s="31" customFormat="1" ht="12.75" customHeight="1">
      <c r="B235" s="745"/>
      <c r="C235" s="29" t="s">
        <v>105</v>
      </c>
      <c r="D235" s="30"/>
      <c r="E235" s="53"/>
      <c r="F235" s="53"/>
      <c r="G235" s="597">
        <v>417.76799399999993</v>
      </c>
      <c r="H235" s="597">
        <v>424.7033625056229</v>
      </c>
      <c r="I235" s="597">
        <v>511.89183699999995</v>
      </c>
      <c r="J235" s="597">
        <v>546.465043</v>
      </c>
      <c r="K235" s="597">
        <v>612.8133919999999</v>
      </c>
      <c r="L235" s="660">
        <v>669.3544636193233</v>
      </c>
      <c r="M235" s="661">
        <v>684.9624819708436</v>
      </c>
      <c r="N235" s="601">
        <v>675.250195516655</v>
      </c>
      <c r="O235" s="831"/>
      <c r="P235" s="832"/>
      <c r="Q235" s="832"/>
      <c r="R235" s="832"/>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row>
    <row r="236" spans="2:44" ht="12.75" customHeight="1">
      <c r="B236" s="745"/>
      <c r="C236" s="29" t="s">
        <v>106</v>
      </c>
      <c r="D236" s="30"/>
      <c r="E236" s="53"/>
      <c r="F236" s="53"/>
      <c r="G236" s="597">
        <v>1791.8169220000002</v>
      </c>
      <c r="H236" s="597">
        <v>1999.0462355900004</v>
      </c>
      <c r="I236" s="597">
        <v>2147.646695</v>
      </c>
      <c r="J236" s="597">
        <v>2314.1408709999996</v>
      </c>
      <c r="K236" s="597">
        <v>2493.463467</v>
      </c>
      <c r="L236" s="660">
        <v>2705.1604193085927</v>
      </c>
      <c r="M236" s="661">
        <v>2849.6387612130693</v>
      </c>
      <c r="N236" s="601">
        <v>2931.070130500013</v>
      </c>
      <c r="O236" s="831"/>
      <c r="P236" s="832"/>
      <c r="Q236" s="832"/>
      <c r="R236" s="832"/>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row>
    <row r="237" spans="2:18" s="31" customFormat="1" ht="12.75" customHeight="1">
      <c r="B237" s="746"/>
      <c r="C237" s="131"/>
      <c r="D237" s="17"/>
      <c r="E237" s="132"/>
      <c r="F237" s="132"/>
      <c r="G237" s="597"/>
      <c r="H237" s="597"/>
      <c r="I237" s="597"/>
      <c r="J237" s="597"/>
      <c r="K237" s="597"/>
      <c r="L237" s="660"/>
      <c r="M237" s="661"/>
      <c r="N237" s="601"/>
      <c r="O237" s="831"/>
      <c r="P237" s="832"/>
      <c r="Q237" s="832"/>
      <c r="R237" s="832"/>
    </row>
    <row r="238" spans="2:44" s="31" customFormat="1" ht="12.75" customHeight="1">
      <c r="B238" s="743"/>
      <c r="C238" s="24" t="s">
        <v>100</v>
      </c>
      <c r="D238" s="119"/>
      <c r="E238" s="130"/>
      <c r="F238" s="130"/>
      <c r="G238" s="822" t="s">
        <v>507</v>
      </c>
      <c r="H238" s="656">
        <v>5932.650070999999</v>
      </c>
      <c r="I238" s="656">
        <v>6174.529912000001</v>
      </c>
      <c r="J238" s="656">
        <v>6550.074244000001</v>
      </c>
      <c r="K238" s="656">
        <v>6693.244875</v>
      </c>
      <c r="L238" s="657">
        <v>7064.437379999999</v>
      </c>
      <c r="M238" s="658">
        <v>7511.748899970556</v>
      </c>
      <c r="N238" s="659">
        <v>7660.742465970556</v>
      </c>
      <c r="O238" s="831"/>
      <c r="P238" s="832"/>
      <c r="Q238" s="832"/>
      <c r="R238" s="832"/>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row>
    <row r="239" spans="2:14" ht="12.75" customHeight="1">
      <c r="B239" s="745"/>
      <c r="C239" s="29" t="s">
        <v>96</v>
      </c>
      <c r="D239" s="30"/>
      <c r="E239" s="54"/>
      <c r="F239" s="54"/>
      <c r="G239" s="822" t="s">
        <v>507</v>
      </c>
      <c r="H239" s="597">
        <v>3856.963941</v>
      </c>
      <c r="I239" s="597">
        <v>4022.902383000001</v>
      </c>
      <c r="J239" s="597">
        <v>4344.93417</v>
      </c>
      <c r="K239" s="597">
        <v>4439.159808</v>
      </c>
      <c r="L239" s="660">
        <v>4693.466105</v>
      </c>
      <c r="M239" s="661">
        <v>5103.536824000001</v>
      </c>
      <c r="N239" s="601">
        <v>5756.802933</v>
      </c>
    </row>
    <row r="240" spans="2:44" ht="12.75" customHeight="1">
      <c r="B240" s="746"/>
      <c r="C240" s="29" t="s">
        <v>104</v>
      </c>
      <c r="D240" s="30"/>
      <c r="E240" s="54"/>
      <c r="F240" s="54"/>
      <c r="G240" s="822" t="s">
        <v>507</v>
      </c>
      <c r="H240" s="597">
        <v>691.1098119999999</v>
      </c>
      <c r="I240" s="597">
        <v>658.543954</v>
      </c>
      <c r="J240" s="597">
        <v>626.505209</v>
      </c>
      <c r="K240" s="597">
        <v>593.410203</v>
      </c>
      <c r="L240" s="660">
        <v>609.9863869999999</v>
      </c>
      <c r="M240" s="661">
        <v>578.5207319242653</v>
      </c>
      <c r="N240" s="601">
        <v>506.653742</v>
      </c>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row>
    <row r="241" spans="2:44" s="31" customFormat="1" ht="12.75" customHeight="1">
      <c r="B241" s="745"/>
      <c r="C241" s="29" t="s">
        <v>105</v>
      </c>
      <c r="D241" s="30"/>
      <c r="E241" s="53"/>
      <c r="F241" s="53"/>
      <c r="G241" s="822" t="s">
        <v>507</v>
      </c>
      <c r="H241" s="597">
        <v>144.76425</v>
      </c>
      <c r="I241" s="597">
        <v>175.48516700000002</v>
      </c>
      <c r="J241" s="597">
        <v>188.975731</v>
      </c>
      <c r="K241" s="597">
        <v>206.072545</v>
      </c>
      <c r="L241" s="660">
        <v>217.294342</v>
      </c>
      <c r="M241" s="661">
        <v>225.17499799999996</v>
      </c>
      <c r="N241" s="601">
        <v>220.20379400000002</v>
      </c>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row>
    <row r="242" spans="2:44" ht="12.75" customHeight="1">
      <c r="B242" s="745"/>
      <c r="C242" s="29" t="s">
        <v>106</v>
      </c>
      <c r="D242" s="30"/>
      <c r="E242" s="53"/>
      <c r="F242" s="53"/>
      <c r="G242" s="822" t="s">
        <v>507</v>
      </c>
      <c r="H242" s="597">
        <v>1239.812068</v>
      </c>
      <c r="I242" s="597">
        <v>1317.598408</v>
      </c>
      <c r="J242" s="597">
        <v>1389.6591340000002</v>
      </c>
      <c r="K242" s="597">
        <v>1454.602319</v>
      </c>
      <c r="L242" s="660">
        <v>1543.690546</v>
      </c>
      <c r="M242" s="661">
        <v>1604.5163460462904</v>
      </c>
      <c r="N242" s="601">
        <v>1642.3717170000002</v>
      </c>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row>
    <row r="243" spans="2:14" s="31" customFormat="1" ht="12.75" customHeight="1">
      <c r="B243" s="746"/>
      <c r="C243" s="138"/>
      <c r="D243" s="84"/>
      <c r="E243" s="139"/>
      <c r="F243" s="139"/>
      <c r="G243" s="78"/>
      <c r="H243" s="78"/>
      <c r="I243" s="78"/>
      <c r="J243" s="78"/>
      <c r="K243" s="78"/>
      <c r="L243" s="244"/>
      <c r="M243" s="437"/>
      <c r="N243" s="438"/>
    </row>
    <row r="244" spans="2:52" s="31" customFormat="1" ht="12.75" customHeight="1">
      <c r="B244" s="746"/>
      <c r="C244" s="140"/>
      <c r="D244" s="42"/>
      <c r="E244" s="141"/>
      <c r="F244" s="141"/>
      <c r="G244" s="141"/>
      <c r="H244" s="64"/>
      <c r="I244" s="64"/>
      <c r="J244" s="64"/>
      <c r="K244" s="64"/>
      <c r="L244" s="16"/>
      <c r="M244" s="16"/>
      <c r="N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row>
    <row r="245" spans="2:11" ht="12.75" customHeight="1">
      <c r="B245" s="746"/>
      <c r="C245" s="453" t="s">
        <v>40</v>
      </c>
      <c r="D245" s="37"/>
      <c r="E245" s="276"/>
      <c r="F245" s="276"/>
      <c r="G245" s="276"/>
      <c r="H245" s="274"/>
      <c r="I245" s="274"/>
      <c r="J245" s="274"/>
      <c r="K245" s="275"/>
    </row>
    <row r="246" spans="2:22" ht="12.75" customHeight="1">
      <c r="B246" s="746"/>
      <c r="C246" s="136"/>
      <c r="D246" s="42"/>
      <c r="E246" s="141"/>
      <c r="F246" s="141"/>
      <c r="G246" s="141"/>
      <c r="H246" s="64"/>
      <c r="I246" s="64"/>
      <c r="J246" s="64"/>
      <c r="K246" s="64"/>
      <c r="P246" s="261"/>
      <c r="Q246" s="261"/>
      <c r="R246" s="261"/>
      <c r="S246" s="261"/>
      <c r="T246" s="261"/>
      <c r="U246" s="261"/>
      <c r="V246" s="261"/>
    </row>
    <row r="247" spans="2:22" ht="12.75" customHeight="1">
      <c r="B247" s="753"/>
      <c r="C247" s="40"/>
      <c r="D247" s="52"/>
      <c r="E247" s="52"/>
      <c r="F247" s="52"/>
      <c r="G247" s="52"/>
      <c r="H247" s="52"/>
      <c r="I247" s="52"/>
      <c r="J247" s="52"/>
      <c r="K247" s="52"/>
      <c r="L247" s="137"/>
      <c r="O247" s="261"/>
      <c r="P247" s="261"/>
      <c r="Q247" s="261"/>
      <c r="R247" s="261"/>
      <c r="S247" s="261"/>
      <c r="T247" s="261"/>
      <c r="U247" s="261"/>
      <c r="V247" s="261"/>
    </row>
    <row r="248" spans="2:22" ht="12.75" customHeight="1">
      <c r="B248" s="753"/>
      <c r="C248" s="40"/>
      <c r="D248" s="52"/>
      <c r="E248" s="52"/>
      <c r="F248" s="52"/>
      <c r="G248" s="52"/>
      <c r="H248" s="52"/>
      <c r="I248" s="52"/>
      <c r="J248" s="52"/>
      <c r="K248" s="52"/>
      <c r="L248" s="137"/>
      <c r="O248" s="261"/>
      <c r="P248" s="261"/>
      <c r="Q248" s="261"/>
      <c r="R248" s="261"/>
      <c r="S248" s="261"/>
      <c r="T248" s="261"/>
      <c r="U248" s="261"/>
      <c r="V248" s="261"/>
    </row>
    <row r="249" spans="2:22" ht="12.75" customHeight="1">
      <c r="B249" s="750" t="s">
        <v>30</v>
      </c>
      <c r="C249" s="20" t="s">
        <v>209</v>
      </c>
      <c r="D249" s="52"/>
      <c r="E249" s="52"/>
      <c r="F249" s="52"/>
      <c r="G249" s="52"/>
      <c r="H249" s="52"/>
      <c r="I249" s="52"/>
      <c r="J249" s="52"/>
      <c r="K249" s="52"/>
      <c r="L249" s="52"/>
      <c r="O249" s="261"/>
      <c r="P249" s="261"/>
      <c r="Q249" s="261"/>
      <c r="R249" s="261"/>
      <c r="S249" s="261"/>
      <c r="T249" s="261"/>
      <c r="U249" s="261"/>
      <c r="V249" s="261"/>
    </row>
    <row r="250" spans="2:22" ht="12.75" customHeight="1">
      <c r="B250" s="757"/>
      <c r="C250" s="155" t="s">
        <v>408</v>
      </c>
      <c r="D250" s="52"/>
      <c r="E250" s="52"/>
      <c r="F250" s="52"/>
      <c r="G250" s="52"/>
      <c r="H250" s="52"/>
      <c r="I250" s="52"/>
      <c r="J250" s="52"/>
      <c r="K250" s="52"/>
      <c r="L250" s="52"/>
      <c r="O250" s="261"/>
      <c r="P250" s="261"/>
      <c r="Q250" s="261"/>
      <c r="R250" s="261"/>
      <c r="S250" s="261"/>
      <c r="T250" s="261"/>
      <c r="U250" s="261"/>
      <c r="V250" s="261"/>
    </row>
    <row r="251" spans="2:15" ht="12.75" customHeight="1">
      <c r="B251" s="759"/>
      <c r="C251" s="142"/>
      <c r="D251" s="52"/>
      <c r="E251" s="52"/>
      <c r="F251" s="52"/>
      <c r="G251" s="52"/>
      <c r="H251" s="52"/>
      <c r="I251" s="52"/>
      <c r="J251" s="52"/>
      <c r="K251" s="52"/>
      <c r="L251" s="52"/>
      <c r="O251" s="261"/>
    </row>
    <row r="252" spans="2:14" ht="12.75" customHeight="1">
      <c r="B252" s="746"/>
      <c r="C252" s="313"/>
      <c r="D252" s="314"/>
      <c r="E252" s="304"/>
      <c r="F252" s="304"/>
      <c r="G252" s="297">
        <v>2002</v>
      </c>
      <c r="H252" s="297">
        <v>2003</v>
      </c>
      <c r="I252" s="297">
        <v>2004</v>
      </c>
      <c r="J252" s="297">
        <v>2005</v>
      </c>
      <c r="K252" s="297">
        <v>2006</v>
      </c>
      <c r="L252" s="297">
        <v>2007</v>
      </c>
      <c r="M252" s="297">
        <v>2008</v>
      </c>
      <c r="N252" s="298">
        <v>2009</v>
      </c>
    </row>
    <row r="253" spans="2:18" ht="12.75" customHeight="1">
      <c r="B253" s="746"/>
      <c r="C253" s="128"/>
      <c r="D253" s="129"/>
      <c r="E253" s="129"/>
      <c r="F253" s="129"/>
      <c r="G253" s="143"/>
      <c r="H253" s="143"/>
      <c r="I253" s="143"/>
      <c r="J253" s="143"/>
      <c r="K253" s="143"/>
      <c r="L253" s="245"/>
      <c r="M253" s="382"/>
      <c r="N253" s="355"/>
      <c r="O253" s="883"/>
      <c r="P253" s="883"/>
      <c r="Q253" s="883"/>
      <c r="R253" s="883"/>
    </row>
    <row r="254" spans="2:18" s="689" customFormat="1" ht="12.75" customHeight="1">
      <c r="B254" s="758"/>
      <c r="C254" s="702" t="s">
        <v>102</v>
      </c>
      <c r="D254" s="703"/>
      <c r="E254" s="703"/>
      <c r="F254" s="703"/>
      <c r="G254" s="840">
        <v>2.052679</v>
      </c>
      <c r="H254" s="840">
        <v>2.296159</v>
      </c>
      <c r="I254" s="840">
        <v>2.518156</v>
      </c>
      <c r="J254" s="840">
        <v>4.652031</v>
      </c>
      <c r="K254" s="840">
        <v>12.457856</v>
      </c>
      <c r="L254" s="841">
        <v>18.554867</v>
      </c>
      <c r="M254" s="842">
        <v>23.298749</v>
      </c>
      <c r="N254" s="843">
        <v>25.471333</v>
      </c>
      <c r="O254" s="883"/>
      <c r="P254" s="883"/>
      <c r="Q254" s="883"/>
      <c r="R254" s="883"/>
    </row>
    <row r="255" spans="2:14" ht="12.75" customHeight="1">
      <c r="B255" s="746"/>
      <c r="C255" s="133"/>
      <c r="D255" s="116"/>
      <c r="E255" s="116"/>
      <c r="F255" s="116"/>
      <c r="G255" s="144"/>
      <c r="H255" s="144"/>
      <c r="I255" s="144"/>
      <c r="J255" s="144"/>
      <c r="K255" s="144"/>
      <c r="L255" s="246"/>
      <c r="M255" s="144"/>
      <c r="N255" s="356"/>
    </row>
    <row r="256" spans="2:10" ht="12.75" customHeight="1">
      <c r="B256" s="746"/>
      <c r="C256" s="135"/>
      <c r="D256" s="117"/>
      <c r="E256" s="117"/>
      <c r="F256" s="117"/>
      <c r="G256" s="145"/>
      <c r="H256" s="145"/>
      <c r="I256" s="145"/>
      <c r="J256" s="145"/>
    </row>
    <row r="257" spans="2:10" ht="12.75" customHeight="1">
      <c r="B257" s="746"/>
      <c r="C257" s="453" t="s">
        <v>40</v>
      </c>
      <c r="D257" s="277"/>
      <c r="E257" s="277"/>
      <c r="F257" s="277"/>
      <c r="G257" s="278"/>
      <c r="H257" s="278"/>
      <c r="I257" s="267"/>
      <c r="J257" s="145"/>
    </row>
    <row r="258" spans="3:13" ht="12.75" customHeight="1">
      <c r="C258" s="136"/>
      <c r="G258" s="373"/>
      <c r="H258" s="373"/>
      <c r="I258" s="373"/>
      <c r="J258" s="373"/>
      <c r="K258" s="373"/>
      <c r="L258" s="373"/>
      <c r="M258" s="373"/>
    </row>
    <row r="259" spans="3:11" ht="12.75" customHeight="1">
      <c r="C259" s="136"/>
      <c r="G259" s="44"/>
      <c r="H259" s="44"/>
      <c r="I259" s="44"/>
      <c r="J259" s="44"/>
      <c r="K259" s="44"/>
    </row>
    <row r="261" spans="2:13" ht="12.75" customHeight="1">
      <c r="B261" s="737" t="s">
        <v>42</v>
      </c>
      <c r="C261" s="88" t="s">
        <v>421</v>
      </c>
      <c r="D261" s="110"/>
      <c r="E261" s="110"/>
      <c r="F261" s="110"/>
      <c r="G261" s="110"/>
      <c r="H261" s="110"/>
      <c r="I261" s="110"/>
      <c r="J261" s="110"/>
      <c r="K261" s="110"/>
      <c r="L261" s="110"/>
      <c r="M261" s="19"/>
    </row>
    <row r="262" spans="15:23" ht="12.75" customHeight="1">
      <c r="O262" s="263"/>
      <c r="P262" s="263"/>
      <c r="Q262" s="263"/>
      <c r="R262" s="263"/>
      <c r="S262" s="263"/>
      <c r="T262" s="263"/>
      <c r="U262" s="263"/>
      <c r="V262" s="263"/>
      <c r="W262" s="263"/>
    </row>
    <row r="263" spans="2:19" ht="12.75" customHeight="1">
      <c r="B263" s="750" t="s">
        <v>31</v>
      </c>
      <c r="C263" s="146" t="s">
        <v>498</v>
      </c>
      <c r="D263" s="37"/>
      <c r="E263" s="37"/>
      <c r="F263" s="37"/>
      <c r="G263" s="37"/>
      <c r="H263" s="37"/>
      <c r="I263" s="37"/>
      <c r="J263" s="39"/>
      <c r="N263" s="263"/>
      <c r="O263" s="844"/>
      <c r="P263" s="844"/>
      <c r="Q263" s="844"/>
      <c r="R263" s="844"/>
      <c r="S263" s="844"/>
    </row>
    <row r="264" spans="2:50" s="689" customFormat="1" ht="12.75" customHeight="1">
      <c r="B264" s="751"/>
      <c r="C264" s="688" t="s">
        <v>409</v>
      </c>
      <c r="D264" s="700"/>
      <c r="E264" s="691"/>
      <c r="F264" s="691"/>
      <c r="G264" s="691"/>
      <c r="H264" s="691"/>
      <c r="I264" s="691"/>
      <c r="J264" s="691"/>
      <c r="K264" s="693"/>
      <c r="N264" s="698"/>
      <c r="O264" s="698"/>
      <c r="P264" s="698"/>
      <c r="Q264" s="698"/>
      <c r="R264" s="698"/>
      <c r="S264" s="698"/>
      <c r="T264" s="698"/>
      <c r="U264" s="698"/>
      <c r="V264" s="698"/>
      <c r="W264" s="698"/>
      <c r="X264" s="692"/>
      <c r="Y264" s="692"/>
      <c r="Z264" s="692"/>
      <c r="AA264" s="692"/>
      <c r="AB264" s="692"/>
      <c r="AC264" s="692"/>
      <c r="AD264" s="692"/>
      <c r="AE264" s="692"/>
      <c r="AF264" s="692"/>
      <c r="AG264" s="692"/>
      <c r="AH264" s="692"/>
      <c r="AI264" s="692"/>
      <c r="AJ264" s="692"/>
      <c r="AK264" s="692"/>
      <c r="AL264" s="692"/>
      <c r="AM264" s="692"/>
      <c r="AN264" s="692"/>
      <c r="AO264" s="692"/>
      <c r="AP264" s="692"/>
      <c r="AQ264" s="692"/>
      <c r="AR264" s="692"/>
      <c r="AS264" s="692"/>
      <c r="AT264" s="692"/>
      <c r="AU264" s="692"/>
      <c r="AV264" s="692"/>
      <c r="AW264" s="692"/>
      <c r="AX264" s="692"/>
    </row>
    <row r="265" spans="2:50" s="19" customFormat="1" ht="12.75" customHeight="1">
      <c r="B265" s="746"/>
      <c r="C265" s="147"/>
      <c r="D265" s="52"/>
      <c r="E265" s="52"/>
      <c r="F265" s="52"/>
      <c r="G265" s="52"/>
      <c r="H265" s="74"/>
      <c r="I265" s="52"/>
      <c r="J265" s="52"/>
      <c r="K265" s="52"/>
      <c r="L265" s="16"/>
      <c r="M265" s="16"/>
      <c r="N265" s="263"/>
      <c r="O265" s="263"/>
      <c r="P265" s="263"/>
      <c r="Q265" s="263"/>
      <c r="R265" s="263"/>
      <c r="S265" s="263"/>
      <c r="T265" s="263"/>
      <c r="U265" s="263"/>
      <c r="V265" s="263"/>
      <c r="W265" s="263"/>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row>
    <row r="266" spans="2:14" ht="12.75" customHeight="1">
      <c r="B266" s="746"/>
      <c r="C266" s="313"/>
      <c r="D266" s="314"/>
      <c r="E266" s="304"/>
      <c r="F266" s="297">
        <v>2001</v>
      </c>
      <c r="G266" s="297">
        <v>2002</v>
      </c>
      <c r="H266" s="297">
        <v>2003</v>
      </c>
      <c r="I266" s="297">
        <v>2004</v>
      </c>
      <c r="J266" s="297">
        <v>2005</v>
      </c>
      <c r="K266" s="297">
        <v>2006</v>
      </c>
      <c r="L266" s="297">
        <v>2007</v>
      </c>
      <c r="M266" s="297">
        <v>2008</v>
      </c>
      <c r="N266" s="298">
        <v>2009</v>
      </c>
    </row>
    <row r="267" spans="2:14" ht="12.75" customHeight="1">
      <c r="B267" s="746"/>
      <c r="C267" s="122"/>
      <c r="D267" s="42"/>
      <c r="E267" s="42"/>
      <c r="F267" s="148"/>
      <c r="G267" s="148"/>
      <c r="H267" s="148"/>
      <c r="I267" s="148"/>
      <c r="J267" s="148"/>
      <c r="K267" s="148"/>
      <c r="L267" s="234"/>
      <c r="M267" s="234"/>
      <c r="N267" s="283"/>
    </row>
    <row r="268" spans="2:18" ht="12.75" customHeight="1">
      <c r="B268" s="744"/>
      <c r="C268" s="315" t="s">
        <v>211</v>
      </c>
      <c r="D268" s="316"/>
      <c r="E268" s="316"/>
      <c r="F268" s="640">
        <v>3023.83</v>
      </c>
      <c r="G268" s="640">
        <v>3348.65</v>
      </c>
      <c r="H268" s="640">
        <v>3494.49</v>
      </c>
      <c r="I268" s="640">
        <v>3630.6</v>
      </c>
      <c r="J268" s="640">
        <v>3772.8100000000004</v>
      </c>
      <c r="K268" s="640">
        <v>3825.18</v>
      </c>
      <c r="L268" s="641">
        <v>4025.79</v>
      </c>
      <c r="M268" s="641">
        <v>4217.41</v>
      </c>
      <c r="N268" s="810">
        <v>4304.477000000001</v>
      </c>
      <c r="O268" s="900"/>
      <c r="P268" s="900"/>
      <c r="Q268" s="900"/>
      <c r="R268" s="900"/>
    </row>
    <row r="269" spans="2:18" ht="12.75" customHeight="1">
      <c r="B269" s="746"/>
      <c r="C269" s="149"/>
      <c r="D269" s="17"/>
      <c r="E269" s="17"/>
      <c r="F269" s="597"/>
      <c r="G269" s="597"/>
      <c r="H269" s="597"/>
      <c r="I269" s="597"/>
      <c r="J269" s="597"/>
      <c r="K269" s="597"/>
      <c r="L269" s="598"/>
      <c r="M269" s="598"/>
      <c r="N269" s="599"/>
      <c r="O269" s="900"/>
      <c r="P269" s="900"/>
      <c r="Q269" s="900"/>
      <c r="R269" s="900"/>
    </row>
    <row r="270" spans="2:18" ht="12.75" customHeight="1">
      <c r="B270" s="745"/>
      <c r="C270" s="29" t="s">
        <v>0</v>
      </c>
      <c r="D270" s="30"/>
      <c r="E270" s="30"/>
      <c r="F270" s="597">
        <v>768.77</v>
      </c>
      <c r="G270" s="597">
        <v>860.51</v>
      </c>
      <c r="H270" s="597">
        <v>909.16</v>
      </c>
      <c r="I270" s="597">
        <v>970.3000000000001</v>
      </c>
      <c r="J270" s="597">
        <v>1013.23</v>
      </c>
      <c r="K270" s="597">
        <v>1125.21</v>
      </c>
      <c r="L270" s="600">
        <v>1208.39</v>
      </c>
      <c r="M270" s="600">
        <v>1305.8700000000001</v>
      </c>
      <c r="N270" s="601">
        <v>1340.037</v>
      </c>
      <c r="O270" s="900"/>
      <c r="P270" s="900"/>
      <c r="Q270" s="900"/>
      <c r="R270" s="900"/>
    </row>
    <row r="271" spans="2:18" ht="12.75" customHeight="1">
      <c r="B271" s="746"/>
      <c r="C271" s="29" t="s">
        <v>1</v>
      </c>
      <c r="D271" s="30"/>
      <c r="E271" s="30"/>
      <c r="F271" s="597">
        <v>438.01</v>
      </c>
      <c r="G271" s="597">
        <v>463.67</v>
      </c>
      <c r="H271" s="597">
        <v>478.94</v>
      </c>
      <c r="I271" s="597">
        <v>501.29</v>
      </c>
      <c r="J271" s="597">
        <v>527.5699999999999</v>
      </c>
      <c r="K271" s="597">
        <v>530.97</v>
      </c>
      <c r="L271" s="600">
        <v>563.52</v>
      </c>
      <c r="M271" s="600">
        <v>587.87</v>
      </c>
      <c r="N271" s="601">
        <v>599.683</v>
      </c>
      <c r="O271" s="900"/>
      <c r="P271" s="900"/>
      <c r="Q271" s="900"/>
      <c r="R271" s="900"/>
    </row>
    <row r="272" spans="2:18" ht="12.75" customHeight="1">
      <c r="B272" s="745"/>
      <c r="C272" s="29" t="s">
        <v>2</v>
      </c>
      <c r="D272" s="30"/>
      <c r="E272" s="30"/>
      <c r="F272" s="597">
        <v>1454.24</v>
      </c>
      <c r="G272" s="597">
        <v>1599.25</v>
      </c>
      <c r="H272" s="597">
        <v>1661.19</v>
      </c>
      <c r="I272" s="597">
        <v>1701.3</v>
      </c>
      <c r="J272" s="597">
        <v>1757.3700000000001</v>
      </c>
      <c r="K272" s="597">
        <v>1708.2900000000002</v>
      </c>
      <c r="L272" s="600">
        <v>1754.87</v>
      </c>
      <c r="M272" s="600">
        <v>1792.12</v>
      </c>
      <c r="N272" s="601">
        <v>1817.595</v>
      </c>
      <c r="O272" s="900"/>
      <c r="P272" s="900"/>
      <c r="Q272" s="900"/>
      <c r="R272" s="900"/>
    </row>
    <row r="273" spans="2:32" ht="12.75" customHeight="1">
      <c r="B273" s="746"/>
      <c r="C273" s="29" t="s">
        <v>3</v>
      </c>
      <c r="D273" s="30"/>
      <c r="E273" s="30"/>
      <c r="F273" s="597">
        <v>83.3</v>
      </c>
      <c r="G273" s="597">
        <v>118.7</v>
      </c>
      <c r="H273" s="597">
        <v>122.07</v>
      </c>
      <c r="I273" s="597">
        <v>123.63000000000001</v>
      </c>
      <c r="J273" s="597">
        <v>128.02</v>
      </c>
      <c r="K273" s="597">
        <v>122.28</v>
      </c>
      <c r="L273" s="600">
        <v>147.75</v>
      </c>
      <c r="M273" s="600">
        <v>161.5</v>
      </c>
      <c r="N273" s="601">
        <v>164.335</v>
      </c>
      <c r="O273" s="900"/>
      <c r="P273" s="900"/>
      <c r="Q273" s="900"/>
      <c r="R273" s="900"/>
      <c r="S273" s="31"/>
      <c r="T273" s="31"/>
      <c r="U273" s="31"/>
      <c r="V273" s="31"/>
      <c r="W273" s="31"/>
      <c r="X273" s="31"/>
      <c r="Y273" s="31"/>
      <c r="Z273" s="31"/>
      <c r="AA273" s="31"/>
      <c r="AB273" s="31"/>
      <c r="AC273" s="31"/>
      <c r="AD273" s="31"/>
      <c r="AE273" s="31"/>
      <c r="AF273" s="31"/>
    </row>
    <row r="274" spans="2:32" s="31" customFormat="1" ht="12.75" customHeight="1">
      <c r="B274" s="745"/>
      <c r="C274" s="29" t="s">
        <v>4</v>
      </c>
      <c r="D274" s="30"/>
      <c r="E274" s="30"/>
      <c r="F274" s="597">
        <v>149.39</v>
      </c>
      <c r="G274" s="597">
        <v>172.24</v>
      </c>
      <c r="H274" s="597">
        <v>184.10999999999999</v>
      </c>
      <c r="I274" s="597">
        <v>191.73000000000002</v>
      </c>
      <c r="J274" s="597">
        <v>203.94</v>
      </c>
      <c r="K274" s="597">
        <v>194.82</v>
      </c>
      <c r="L274" s="600">
        <v>204.79</v>
      </c>
      <c r="M274" s="600">
        <v>213.32000000000002</v>
      </c>
      <c r="N274" s="601">
        <v>219.439</v>
      </c>
      <c r="O274" s="900"/>
      <c r="P274" s="900"/>
      <c r="Q274" s="900"/>
      <c r="R274" s="900"/>
      <c r="S274" s="16"/>
      <c r="T274" s="16"/>
      <c r="U274" s="16"/>
      <c r="V274" s="16"/>
      <c r="W274" s="16"/>
      <c r="X274" s="16"/>
      <c r="Y274" s="16"/>
      <c r="Z274" s="16"/>
      <c r="AA274" s="16"/>
      <c r="AB274" s="16"/>
      <c r="AC274" s="16"/>
      <c r="AD274" s="16"/>
      <c r="AE274" s="16"/>
      <c r="AF274" s="16"/>
    </row>
    <row r="275" spans="1:32" ht="12.75" customHeight="1">
      <c r="A275" s="19"/>
      <c r="B275" s="746"/>
      <c r="C275" s="29" t="s">
        <v>5</v>
      </c>
      <c r="D275" s="30"/>
      <c r="E275" s="30"/>
      <c r="F275" s="597">
        <v>52.69</v>
      </c>
      <c r="G275" s="597">
        <v>53.24</v>
      </c>
      <c r="H275" s="597">
        <v>54.230000000000004</v>
      </c>
      <c r="I275" s="597">
        <v>55.4</v>
      </c>
      <c r="J275" s="597">
        <v>55.89</v>
      </c>
      <c r="K275" s="597">
        <v>55.89</v>
      </c>
      <c r="L275" s="600">
        <v>55.89</v>
      </c>
      <c r="M275" s="600">
        <v>66.03</v>
      </c>
      <c r="N275" s="601">
        <v>72.69200000000001</v>
      </c>
      <c r="O275" s="31"/>
      <c r="P275" s="31"/>
      <c r="Q275" s="31"/>
      <c r="R275" s="31"/>
      <c r="S275" s="31"/>
      <c r="T275" s="31"/>
      <c r="U275" s="31"/>
      <c r="V275" s="31"/>
      <c r="W275" s="31"/>
      <c r="X275" s="31"/>
      <c r="Y275" s="31"/>
      <c r="Z275" s="31"/>
      <c r="AA275" s="31"/>
      <c r="AB275" s="31"/>
      <c r="AC275" s="31"/>
      <c r="AD275" s="31"/>
      <c r="AE275" s="31"/>
      <c r="AF275" s="31"/>
    </row>
    <row r="276" spans="2:32" s="31" customFormat="1" ht="12.75" customHeight="1">
      <c r="B276" s="745"/>
      <c r="C276" s="29" t="s">
        <v>6</v>
      </c>
      <c r="D276" s="30"/>
      <c r="E276" s="30"/>
      <c r="F276" s="597">
        <v>77.44</v>
      </c>
      <c r="G276" s="597">
        <v>81.04</v>
      </c>
      <c r="H276" s="597">
        <v>84.79</v>
      </c>
      <c r="I276" s="597">
        <v>86.94</v>
      </c>
      <c r="J276" s="597">
        <v>86.79</v>
      </c>
      <c r="K276" s="597">
        <v>87.71</v>
      </c>
      <c r="L276" s="600">
        <v>90.59</v>
      </c>
      <c r="M276" s="600">
        <v>90.7</v>
      </c>
      <c r="N276" s="601">
        <v>90.696</v>
      </c>
      <c r="O276" s="16"/>
      <c r="P276" s="16"/>
      <c r="Q276" s="16"/>
      <c r="R276" s="16"/>
      <c r="S276" s="16"/>
      <c r="T276" s="16"/>
      <c r="U276" s="16"/>
      <c r="V276" s="16"/>
      <c r="W276" s="16"/>
      <c r="X276" s="16"/>
      <c r="Y276" s="16"/>
      <c r="Z276" s="16"/>
      <c r="AA276" s="16"/>
      <c r="AB276" s="16"/>
      <c r="AC276" s="16"/>
      <c r="AD276" s="16"/>
      <c r="AE276" s="16"/>
      <c r="AF276" s="16"/>
    </row>
    <row r="277" spans="2:41" ht="12.75" customHeight="1">
      <c r="B277" s="746"/>
      <c r="C277" s="133"/>
      <c r="D277" s="134"/>
      <c r="E277" s="134"/>
      <c r="F277" s="150"/>
      <c r="G277" s="150"/>
      <c r="H277" s="150"/>
      <c r="I277" s="150"/>
      <c r="J277" s="34"/>
      <c r="K277" s="34"/>
      <c r="L277" s="433"/>
      <c r="M277" s="433"/>
      <c r="N277" s="421"/>
      <c r="O277"/>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row>
    <row r="278" spans="2:50" s="31" customFormat="1" ht="12.75" customHeight="1">
      <c r="B278" s="746"/>
      <c r="C278" s="136"/>
      <c r="D278" s="52"/>
      <c r="E278" s="52"/>
      <c r="F278" s="52"/>
      <c r="G278" s="52"/>
      <c r="H278" s="52"/>
      <c r="I278" s="52"/>
      <c r="J278" s="52"/>
      <c r="K278" s="52"/>
      <c r="L278" s="16"/>
      <c r="M278" s="16"/>
      <c r="N278" s="426"/>
      <c r="O278" s="262"/>
      <c r="P278" s="262"/>
      <c r="Q278" s="262"/>
      <c r="R278" s="262"/>
      <c r="S278" s="262"/>
      <c r="T278" s="262"/>
      <c r="U278" s="262"/>
      <c r="V278" s="262"/>
      <c r="W278" s="262"/>
      <c r="X278"/>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row>
    <row r="279" spans="2:50" ht="33" customHeight="1">
      <c r="B279" s="746"/>
      <c r="C279" s="875" t="s">
        <v>210</v>
      </c>
      <c r="D279" s="876"/>
      <c r="E279" s="876"/>
      <c r="F279" s="876"/>
      <c r="G279" s="876"/>
      <c r="H279" s="876"/>
      <c r="I279" s="876"/>
      <c r="J279" s="876"/>
      <c r="K279" s="876"/>
      <c r="L279" s="876"/>
      <c r="M279" s="876"/>
      <c r="N279" s="876"/>
      <c r="O279" s="876"/>
      <c r="P279" s="877"/>
      <c r="Q279" s="262"/>
      <c r="R279" s="262"/>
      <c r="S279" s="262"/>
      <c r="T279" s="262"/>
      <c r="U279" s="262"/>
      <c r="V279" s="262"/>
      <c r="W279" s="262"/>
      <c r="X279"/>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row>
    <row r="280" spans="2:22" ht="12.75" customHeight="1">
      <c r="B280" s="746"/>
      <c r="C280" s="393" t="s">
        <v>40</v>
      </c>
      <c r="D280" s="74"/>
      <c r="E280" s="74"/>
      <c r="F280" s="74"/>
      <c r="G280" s="74"/>
      <c r="H280" s="74"/>
      <c r="I280" s="74"/>
      <c r="J280" s="74"/>
      <c r="K280" s="74"/>
      <c r="L280" s="453"/>
      <c r="M280" s="453"/>
      <c r="N280" s="615"/>
      <c r="O280" s="12"/>
      <c r="P280" s="12"/>
      <c r="Q280" s="12"/>
      <c r="R280" s="12"/>
      <c r="S280" s="12"/>
      <c r="T280" s="12"/>
      <c r="U280" s="12"/>
      <c r="V280" s="12"/>
    </row>
    <row r="281" spans="2:24" ht="12.75" customHeight="1">
      <c r="B281" s="746"/>
      <c r="C281" s="35"/>
      <c r="D281" s="52"/>
      <c r="E281" s="52"/>
      <c r="F281" s="52"/>
      <c r="G281" s="52"/>
      <c r="H281" s="52"/>
      <c r="I281" s="52"/>
      <c r="J281" s="52"/>
      <c r="K281" s="52"/>
      <c r="N281" s="263"/>
      <c r="P281" s="261"/>
      <c r="Q281" s="261"/>
      <c r="R281" s="261"/>
      <c r="S281" s="261"/>
      <c r="T281" s="261"/>
      <c r="U281" s="261"/>
      <c r="V281" s="261"/>
      <c r="W281" s="261"/>
      <c r="X281" s="261"/>
    </row>
    <row r="282" spans="2:24" ht="12.75" customHeight="1">
      <c r="B282" s="746"/>
      <c r="C282" s="35"/>
      <c r="D282" s="52"/>
      <c r="E282" s="52"/>
      <c r="F282" s="52"/>
      <c r="G282" s="52"/>
      <c r="H282" s="52"/>
      <c r="I282" s="52"/>
      <c r="J282" s="52"/>
      <c r="K282" s="52"/>
      <c r="N282" s="261"/>
      <c r="P282" s="261"/>
      <c r="Q282" s="261"/>
      <c r="R282" s="261"/>
      <c r="S282" s="261"/>
      <c r="T282" s="261"/>
      <c r="U282" s="261"/>
      <c r="V282" s="261"/>
      <c r="W282" s="261"/>
      <c r="X282" s="261"/>
    </row>
    <row r="283" spans="2:24" ht="12.75" customHeight="1">
      <c r="B283" s="746"/>
      <c r="C283" s="151"/>
      <c r="D283" s="52"/>
      <c r="E283" s="52"/>
      <c r="F283" s="52"/>
      <c r="G283" s="52"/>
      <c r="H283" s="52"/>
      <c r="I283" s="52"/>
      <c r="J283" s="52"/>
      <c r="K283" s="52"/>
      <c r="N283" s="261"/>
      <c r="P283" s="261"/>
      <c r="Q283" s="261"/>
      <c r="R283" s="261"/>
      <c r="S283" s="261"/>
      <c r="T283" s="261"/>
      <c r="U283" s="261"/>
      <c r="V283" s="261"/>
      <c r="W283" s="261"/>
      <c r="X283" s="261"/>
    </row>
    <row r="284" spans="2:24" ht="12.75" customHeight="1">
      <c r="B284" s="750" t="s">
        <v>32</v>
      </c>
      <c r="C284" s="20" t="s">
        <v>411</v>
      </c>
      <c r="D284" s="52"/>
      <c r="E284" s="52"/>
      <c r="F284" s="52"/>
      <c r="G284" s="52"/>
      <c r="H284" s="52"/>
      <c r="I284" s="52"/>
      <c r="J284" s="52"/>
      <c r="K284" s="52"/>
      <c r="N284" s="261"/>
      <c r="P284" s="261"/>
      <c r="Q284" s="261"/>
      <c r="R284" s="261"/>
      <c r="S284" s="261"/>
      <c r="T284" s="261"/>
      <c r="U284" s="261"/>
      <c r="V284" s="261"/>
      <c r="W284" s="261"/>
      <c r="X284" s="261"/>
    </row>
    <row r="285" spans="2:24" s="689" customFormat="1" ht="12.75" customHeight="1">
      <c r="B285" s="751"/>
      <c r="C285" s="688" t="s">
        <v>410</v>
      </c>
      <c r="D285" s="694"/>
      <c r="E285" s="693"/>
      <c r="F285" s="693"/>
      <c r="G285" s="693"/>
      <c r="H285" s="693"/>
      <c r="I285" s="693"/>
      <c r="J285" s="693"/>
      <c r="K285" s="693"/>
      <c r="N285" s="704"/>
      <c r="P285" s="704"/>
      <c r="Q285" s="704"/>
      <c r="R285" s="704"/>
      <c r="S285" s="704"/>
      <c r="T285" s="704"/>
      <c r="U285" s="704"/>
      <c r="V285" s="704"/>
      <c r="W285" s="704"/>
      <c r="X285" s="704"/>
    </row>
    <row r="286" spans="2:24" ht="12.75" customHeight="1">
      <c r="B286" s="746"/>
      <c r="C286" s="40"/>
      <c r="D286" s="52"/>
      <c r="E286" s="52"/>
      <c r="F286" s="52"/>
      <c r="G286" s="52"/>
      <c r="H286" s="74"/>
      <c r="I286" s="52"/>
      <c r="J286" s="52"/>
      <c r="K286" s="52"/>
      <c r="P286" s="261"/>
      <c r="Q286" s="261"/>
      <c r="R286" s="261"/>
      <c r="S286" s="261"/>
      <c r="T286" s="261"/>
      <c r="U286" s="261"/>
      <c r="V286" s="261"/>
      <c r="W286" s="261"/>
      <c r="X286" s="261"/>
    </row>
    <row r="287" spans="2:24" s="602" customFormat="1" ht="12.75" customHeight="1">
      <c r="B287" s="762"/>
      <c r="C287" s="643"/>
      <c r="D287" s="644"/>
      <c r="E287" s="645"/>
      <c r="F287" s="299">
        <v>2001</v>
      </c>
      <c r="G287" s="299">
        <v>2002</v>
      </c>
      <c r="H287" s="299">
        <v>2003</v>
      </c>
      <c r="I287" s="299">
        <v>2004</v>
      </c>
      <c r="J287" s="299">
        <v>2005</v>
      </c>
      <c r="K287" s="299">
        <v>2006</v>
      </c>
      <c r="L287" s="299">
        <v>2007</v>
      </c>
      <c r="M287" s="299">
        <v>2008</v>
      </c>
      <c r="N287" s="646">
        <v>2009</v>
      </c>
      <c r="P287" s="647"/>
      <c r="Q287" s="647"/>
      <c r="R287" s="647"/>
      <c r="S287" s="647"/>
      <c r="T287" s="647"/>
      <c r="U287" s="647"/>
      <c r="V287" s="647"/>
      <c r="W287" s="647"/>
      <c r="X287" s="647"/>
    </row>
    <row r="288" spans="2:24" ht="12.75" customHeight="1">
      <c r="B288" s="746"/>
      <c r="C288" s="41"/>
      <c r="D288" s="42"/>
      <c r="E288" s="42"/>
      <c r="F288" s="23"/>
      <c r="G288" s="23"/>
      <c r="H288" s="23"/>
      <c r="I288" s="23"/>
      <c r="J288" s="23"/>
      <c r="K288" s="23"/>
      <c r="L288" s="234"/>
      <c r="M288" s="234"/>
      <c r="N288" s="283"/>
      <c r="P288" s="261"/>
      <c r="Q288" s="261"/>
      <c r="R288" s="261"/>
      <c r="S288" s="261"/>
      <c r="T288" s="261"/>
      <c r="U288" s="261"/>
      <c r="V288" s="261"/>
      <c r="W288" s="261"/>
      <c r="X288" s="261"/>
    </row>
    <row r="289" spans="2:18" ht="12.75" customHeight="1">
      <c r="B289" s="746"/>
      <c r="C289" s="881" t="s">
        <v>413</v>
      </c>
      <c r="D289" s="882"/>
      <c r="E289" s="882"/>
      <c r="F289" s="627">
        <f aca="true" t="shared" si="1" ref="F289:K289">F291+F311</f>
        <v>1343.1699999999998</v>
      </c>
      <c r="G289" s="627">
        <f t="shared" si="1"/>
        <v>1550.2</v>
      </c>
      <c r="H289" s="627">
        <f t="shared" si="1"/>
        <v>1676.57</v>
      </c>
      <c r="I289" s="627">
        <f t="shared" si="1"/>
        <v>1717.95</v>
      </c>
      <c r="J289" s="627">
        <f t="shared" si="1"/>
        <v>1794.34</v>
      </c>
      <c r="K289" s="627">
        <f t="shared" si="1"/>
        <v>1856.1</v>
      </c>
      <c r="L289" s="628">
        <f>L291+L311+L321</f>
        <v>1973.4289999999999</v>
      </c>
      <c r="M289" s="628">
        <f>M291+M301+M311+M321+M331</f>
        <v>2285.529</v>
      </c>
      <c r="N289" s="629">
        <f>N291+N301+N311+N321+N331</f>
        <v>2528.419</v>
      </c>
      <c r="O289" s="909"/>
      <c r="P289" s="910"/>
      <c r="Q289" s="910"/>
      <c r="R289" s="910"/>
    </row>
    <row r="290" spans="2:24" ht="12.75" customHeight="1">
      <c r="B290" s="746"/>
      <c r="C290" s="41"/>
      <c r="D290" s="42"/>
      <c r="E290" s="42"/>
      <c r="F290" s="23"/>
      <c r="G290" s="23"/>
      <c r="H290" s="23"/>
      <c r="I290" s="23"/>
      <c r="J290" s="23"/>
      <c r="K290" s="23"/>
      <c r="L290" s="234"/>
      <c r="M290" s="234"/>
      <c r="N290" s="283"/>
      <c r="O290" s="909"/>
      <c r="P290" s="910"/>
      <c r="Q290" s="910"/>
      <c r="R290" s="910"/>
      <c r="S290" s="261"/>
      <c r="T290" s="261"/>
      <c r="U290" s="261"/>
      <c r="V290" s="261"/>
      <c r="W290" s="261"/>
      <c r="X290" s="261"/>
    </row>
    <row r="291" spans="2:18" ht="29.25" customHeight="1">
      <c r="B291" s="746"/>
      <c r="C291" s="881" t="s">
        <v>414</v>
      </c>
      <c r="D291" s="882"/>
      <c r="E291" s="882"/>
      <c r="F291" s="627">
        <v>1119.34</v>
      </c>
      <c r="G291" s="627">
        <v>1261.2</v>
      </c>
      <c r="H291" s="627">
        <v>1335.1</v>
      </c>
      <c r="I291" s="627">
        <v>1342.66</v>
      </c>
      <c r="J291" s="627">
        <v>1399.85</v>
      </c>
      <c r="K291" s="627">
        <v>1420.54</v>
      </c>
      <c r="L291" s="628">
        <v>1489.02</v>
      </c>
      <c r="M291" s="628">
        <v>901.73</v>
      </c>
      <c r="N291" s="629">
        <v>657.198</v>
      </c>
      <c r="O291" s="909"/>
      <c r="P291" s="910"/>
      <c r="Q291" s="910"/>
      <c r="R291" s="910"/>
    </row>
    <row r="292" spans="2:14" ht="12.75" customHeight="1">
      <c r="B292" s="746"/>
      <c r="C292" s="152"/>
      <c r="D292" s="17"/>
      <c r="E292" s="17"/>
      <c r="F292" s="48"/>
      <c r="G292" s="48"/>
      <c r="H292" s="48"/>
      <c r="I292" s="48"/>
      <c r="J292" s="48"/>
      <c r="K292" s="48"/>
      <c r="L292" s="422"/>
      <c r="M292" s="422"/>
      <c r="N292" s="423"/>
    </row>
    <row r="293" spans="2:14" ht="12.75" customHeight="1">
      <c r="B293" s="746"/>
      <c r="C293" s="29" t="s">
        <v>0</v>
      </c>
      <c r="D293" s="17"/>
      <c r="E293" s="17"/>
      <c r="F293" s="48">
        <v>246.58</v>
      </c>
      <c r="G293" s="48">
        <v>291.28</v>
      </c>
      <c r="H293" s="48">
        <v>314.91</v>
      </c>
      <c r="I293" s="48">
        <v>317.73</v>
      </c>
      <c r="J293" s="48">
        <v>327.64</v>
      </c>
      <c r="K293" s="48">
        <v>336.32</v>
      </c>
      <c r="L293" s="424">
        <v>368.47</v>
      </c>
      <c r="M293" s="424">
        <v>233.55</v>
      </c>
      <c r="N293" s="425">
        <v>166.65500000000003</v>
      </c>
    </row>
    <row r="294" spans="2:14" ht="12.75" customHeight="1">
      <c r="B294" s="745"/>
      <c r="C294" s="29" t="s">
        <v>1</v>
      </c>
      <c r="D294" s="30"/>
      <c r="E294" s="30"/>
      <c r="F294" s="48">
        <v>137.22</v>
      </c>
      <c r="G294" s="48">
        <v>155.65</v>
      </c>
      <c r="H294" s="48">
        <v>161.76</v>
      </c>
      <c r="I294" s="48">
        <v>161.21</v>
      </c>
      <c r="J294" s="48">
        <v>168</v>
      </c>
      <c r="K294" s="48">
        <v>170.72</v>
      </c>
      <c r="L294" s="424">
        <v>179.36</v>
      </c>
      <c r="M294" s="424">
        <v>135.04700000000003</v>
      </c>
      <c r="N294" s="425">
        <v>95.639</v>
      </c>
    </row>
    <row r="295" spans="2:14" ht="12.75" customHeight="1">
      <c r="B295" s="746"/>
      <c r="C295" s="29" t="s">
        <v>2</v>
      </c>
      <c r="D295" s="30"/>
      <c r="E295" s="30"/>
      <c r="F295" s="48">
        <v>592.94</v>
      </c>
      <c r="G295" s="48">
        <v>643.65</v>
      </c>
      <c r="H295" s="48">
        <v>678.34</v>
      </c>
      <c r="I295" s="48">
        <v>675.94</v>
      </c>
      <c r="J295" s="48">
        <v>707.39</v>
      </c>
      <c r="K295" s="48">
        <v>708.98</v>
      </c>
      <c r="L295" s="424">
        <v>722.14</v>
      </c>
      <c r="M295" s="424">
        <v>417.956</v>
      </c>
      <c r="N295" s="425">
        <v>310.542</v>
      </c>
    </row>
    <row r="296" spans="2:23" ht="12.75" customHeight="1">
      <c r="B296" s="745"/>
      <c r="C296" s="29" t="s">
        <v>3</v>
      </c>
      <c r="D296" s="30"/>
      <c r="E296" s="30"/>
      <c r="F296" s="48">
        <v>22.83</v>
      </c>
      <c r="G296" s="48">
        <v>35.16</v>
      </c>
      <c r="H296" s="48">
        <v>35.11</v>
      </c>
      <c r="I296" s="48">
        <v>36.33</v>
      </c>
      <c r="J296" s="48">
        <v>38.11</v>
      </c>
      <c r="K296" s="48">
        <v>39.72</v>
      </c>
      <c r="L296" s="424">
        <v>47</v>
      </c>
      <c r="M296" s="424">
        <v>34.479</v>
      </c>
      <c r="N296" s="425">
        <v>23.463</v>
      </c>
      <c r="O296"/>
      <c r="P296"/>
      <c r="Q296"/>
      <c r="R296"/>
      <c r="S296"/>
      <c r="T296"/>
      <c r="U296"/>
      <c r="V296"/>
      <c r="W296"/>
    </row>
    <row r="297" spans="2:39" ht="12.75" customHeight="1">
      <c r="B297" s="746"/>
      <c r="C297" s="29" t="s">
        <v>4</v>
      </c>
      <c r="D297" s="30"/>
      <c r="E297" s="30"/>
      <c r="F297" s="48">
        <v>38.4</v>
      </c>
      <c r="G297" s="48">
        <v>47.61</v>
      </c>
      <c r="H297" s="48">
        <v>50.63</v>
      </c>
      <c r="I297" s="48">
        <v>50.34</v>
      </c>
      <c r="J297" s="48">
        <v>52.6</v>
      </c>
      <c r="K297" s="48">
        <v>52.6</v>
      </c>
      <c r="L297" s="424">
        <v>56.08</v>
      </c>
      <c r="M297" s="424">
        <v>31.830000000000002</v>
      </c>
      <c r="N297" s="425">
        <v>24.166999999999998</v>
      </c>
      <c r="O297"/>
      <c r="P297"/>
      <c r="Q297"/>
      <c r="R297"/>
      <c r="S297"/>
      <c r="T297"/>
      <c r="U297"/>
      <c r="V297"/>
      <c r="W297"/>
      <c r="X297" s="31"/>
      <c r="Y297" s="31"/>
      <c r="Z297" s="31"/>
      <c r="AA297" s="31"/>
      <c r="AB297" s="31"/>
      <c r="AC297" s="31"/>
      <c r="AD297" s="31"/>
      <c r="AE297" s="31"/>
      <c r="AF297" s="31"/>
      <c r="AG297" s="31"/>
      <c r="AH297" s="31"/>
      <c r="AI297" s="31"/>
      <c r="AJ297" s="31"/>
      <c r="AK297" s="31"/>
      <c r="AL297" s="31"/>
      <c r="AM297" s="31"/>
    </row>
    <row r="298" spans="2:39" s="31" customFormat="1" ht="12.75" customHeight="1">
      <c r="B298" s="745"/>
      <c r="C298" s="29" t="s">
        <v>5</v>
      </c>
      <c r="D298" s="30"/>
      <c r="E298" s="30"/>
      <c r="F298" s="48">
        <v>35.48</v>
      </c>
      <c r="G298" s="48">
        <v>36.68</v>
      </c>
      <c r="H298" s="48">
        <v>37.88</v>
      </c>
      <c r="I298" s="48">
        <v>38.75</v>
      </c>
      <c r="J298" s="48">
        <v>40.05</v>
      </c>
      <c r="K298" s="48">
        <v>43.83</v>
      </c>
      <c r="L298" s="424">
        <v>45.7</v>
      </c>
      <c r="M298" s="424">
        <v>24.826000000000004</v>
      </c>
      <c r="N298" s="425">
        <v>20.659</v>
      </c>
      <c r="O298"/>
      <c r="P298" s="879"/>
      <c r="Q298" s="879"/>
      <c r="R298" s="879"/>
      <c r="S298" s="879"/>
      <c r="T298" s="879"/>
      <c r="U298" s="879"/>
      <c r="V298"/>
      <c r="W298"/>
      <c r="X298" s="16"/>
      <c r="Y298" s="16"/>
      <c r="Z298" s="16"/>
      <c r="AA298" s="16"/>
      <c r="AB298" s="16"/>
      <c r="AC298" s="16"/>
      <c r="AD298" s="16"/>
      <c r="AE298" s="16"/>
      <c r="AF298" s="16"/>
      <c r="AG298" s="16"/>
      <c r="AH298" s="16"/>
      <c r="AI298" s="16"/>
      <c r="AJ298" s="16"/>
      <c r="AK298" s="16"/>
      <c r="AL298" s="16"/>
      <c r="AM298" s="16"/>
    </row>
    <row r="299" spans="2:39" ht="12.75" customHeight="1">
      <c r="B299" s="746"/>
      <c r="C299" s="29" t="s">
        <v>6</v>
      </c>
      <c r="D299" s="30"/>
      <c r="E299" s="30"/>
      <c r="F299" s="48">
        <v>45.89</v>
      </c>
      <c r="G299" s="48">
        <v>51.16</v>
      </c>
      <c r="H299" s="48">
        <v>56.46</v>
      </c>
      <c r="I299" s="48">
        <v>62.37</v>
      </c>
      <c r="J299" s="48">
        <v>66.07</v>
      </c>
      <c r="K299" s="48">
        <v>68.37</v>
      </c>
      <c r="L299" s="424">
        <v>70.28</v>
      </c>
      <c r="M299" s="424">
        <v>24.04</v>
      </c>
      <c r="N299" s="425">
        <v>16.072999999999993</v>
      </c>
      <c r="O299"/>
      <c r="P299" s="879"/>
      <c r="Q299" s="879"/>
      <c r="R299" s="879"/>
      <c r="S299" s="879"/>
      <c r="T299" s="879"/>
      <c r="U299" s="879"/>
      <c r="V299"/>
      <c r="W299"/>
      <c r="X299" s="31"/>
      <c r="Y299" s="31"/>
      <c r="Z299" s="31"/>
      <c r="AA299" s="31"/>
      <c r="AB299" s="31"/>
      <c r="AC299" s="31"/>
      <c r="AD299" s="31"/>
      <c r="AE299" s="31"/>
      <c r="AF299" s="31"/>
      <c r="AG299" s="31"/>
      <c r="AH299" s="31"/>
      <c r="AI299" s="31"/>
      <c r="AJ299" s="31"/>
      <c r="AK299" s="31"/>
      <c r="AL299" s="31"/>
      <c r="AM299" s="31"/>
    </row>
    <row r="300" spans="2:41" s="31" customFormat="1" ht="12.75" customHeight="1">
      <c r="B300" s="746"/>
      <c r="C300" s="152"/>
      <c r="D300" s="17"/>
      <c r="E300" s="17"/>
      <c r="F300" s="153"/>
      <c r="G300" s="153"/>
      <c r="H300" s="153"/>
      <c r="I300" s="153"/>
      <c r="J300" s="153"/>
      <c r="K300" s="153"/>
      <c r="L300" s="427"/>
      <c r="M300" s="427"/>
      <c r="N300" s="428"/>
      <c r="O300"/>
      <c r="P300" s="879"/>
      <c r="Q300" s="879"/>
      <c r="R300" s="879"/>
      <c r="S300" s="879"/>
      <c r="T300" s="879"/>
      <c r="U300" s="879"/>
      <c r="V300"/>
      <c r="W300"/>
      <c r="X300"/>
      <c r="Y300"/>
      <c r="Z300" s="16"/>
      <c r="AA300" s="16"/>
      <c r="AB300" s="16"/>
      <c r="AC300" s="16"/>
      <c r="AD300" s="16"/>
      <c r="AE300" s="16"/>
      <c r="AF300" s="16"/>
      <c r="AG300" s="16"/>
      <c r="AH300" s="16"/>
      <c r="AI300" s="16"/>
      <c r="AJ300" s="16"/>
      <c r="AK300" s="16"/>
      <c r="AL300" s="16"/>
      <c r="AM300" s="16"/>
      <c r="AN300" s="16"/>
      <c r="AO300" s="16"/>
    </row>
    <row r="301" spans="2:41" ht="12.75" customHeight="1">
      <c r="B301" s="746"/>
      <c r="C301" s="881" t="s">
        <v>422</v>
      </c>
      <c r="D301" s="882"/>
      <c r="E301" s="882"/>
      <c r="F301" s="627" t="s">
        <v>507</v>
      </c>
      <c r="G301" s="627" t="s">
        <v>507</v>
      </c>
      <c r="H301" s="627" t="s">
        <v>507</v>
      </c>
      <c r="I301" s="627" t="s">
        <v>507</v>
      </c>
      <c r="J301" s="627" t="s">
        <v>507</v>
      </c>
      <c r="K301" s="627" t="s">
        <v>507</v>
      </c>
      <c r="L301" s="627" t="s">
        <v>507</v>
      </c>
      <c r="M301" s="628">
        <v>572.866</v>
      </c>
      <c r="N301" s="629">
        <v>794.832</v>
      </c>
      <c r="O301"/>
      <c r="P301" s="879"/>
      <c r="Q301" s="879"/>
      <c r="R301" s="879"/>
      <c r="S301" s="879"/>
      <c r="T301" s="879"/>
      <c r="U301" s="879"/>
      <c r="V301"/>
      <c r="W301"/>
      <c r="X301"/>
      <c r="Y301"/>
      <c r="Z301" s="31"/>
      <c r="AA301" s="31"/>
      <c r="AB301" s="31"/>
      <c r="AC301" s="31"/>
      <c r="AD301" s="31"/>
      <c r="AE301" s="31"/>
      <c r="AF301" s="31"/>
      <c r="AG301" s="31"/>
      <c r="AH301" s="31"/>
      <c r="AI301" s="31"/>
      <c r="AJ301" s="31"/>
      <c r="AK301" s="31"/>
      <c r="AL301" s="31"/>
      <c r="AM301" s="31"/>
      <c r="AN301" s="31"/>
      <c r="AO301" s="31"/>
    </row>
    <row r="302" spans="2:41" s="31" customFormat="1" ht="12.75" customHeight="1">
      <c r="B302" s="746"/>
      <c r="C302" s="152"/>
      <c r="D302" s="17"/>
      <c r="E302" s="17"/>
      <c r="F302" s="153"/>
      <c r="G302" s="153"/>
      <c r="H302" s="153"/>
      <c r="I302" s="153"/>
      <c r="J302" s="153"/>
      <c r="K302" s="153"/>
      <c r="L302" s="427"/>
      <c r="M302" s="427"/>
      <c r="N302" s="428"/>
      <c r="O302"/>
      <c r="P302" s="879"/>
      <c r="Q302" s="879"/>
      <c r="R302" s="879"/>
      <c r="S302" s="879"/>
      <c r="T302" s="879"/>
      <c r="U302" s="879"/>
      <c r="V302"/>
      <c r="W302"/>
      <c r="X302"/>
      <c r="Y302"/>
      <c r="Z302" s="16"/>
      <c r="AA302" s="16"/>
      <c r="AB302" s="16"/>
      <c r="AC302" s="16"/>
      <c r="AD302" s="16"/>
      <c r="AE302" s="16"/>
      <c r="AF302" s="16"/>
      <c r="AG302" s="16"/>
      <c r="AH302" s="16"/>
      <c r="AI302" s="16"/>
      <c r="AJ302" s="16"/>
      <c r="AK302" s="16"/>
      <c r="AL302" s="16"/>
      <c r="AM302" s="16"/>
      <c r="AN302" s="16"/>
      <c r="AO302" s="16"/>
    </row>
    <row r="303" spans="2:25" ht="12.75" customHeight="1">
      <c r="B303" s="746"/>
      <c r="C303" s="29" t="s">
        <v>0</v>
      </c>
      <c r="D303" s="30"/>
      <c r="E303" s="30"/>
      <c r="F303" s="822" t="s">
        <v>507</v>
      </c>
      <c r="G303" s="822" t="s">
        <v>507</v>
      </c>
      <c r="H303" s="822" t="s">
        <v>507</v>
      </c>
      <c r="I303" s="822" t="s">
        <v>507</v>
      </c>
      <c r="J303" s="822" t="s">
        <v>507</v>
      </c>
      <c r="K303" s="822" t="s">
        <v>507</v>
      </c>
      <c r="L303" s="822" t="s">
        <v>507</v>
      </c>
      <c r="M303" s="424">
        <v>145.207</v>
      </c>
      <c r="N303" s="425">
        <v>211.421</v>
      </c>
      <c r="Q303"/>
      <c r="R303"/>
      <c r="S303"/>
      <c r="T303"/>
      <c r="U303"/>
      <c r="V303"/>
      <c r="W303"/>
      <c r="X303"/>
      <c r="Y303"/>
    </row>
    <row r="304" spans="1:25" ht="12.75" customHeight="1">
      <c r="A304" s="19"/>
      <c r="B304" s="745"/>
      <c r="C304" s="29" t="s">
        <v>1</v>
      </c>
      <c r="D304" s="30"/>
      <c r="E304" s="30"/>
      <c r="F304" s="822" t="s">
        <v>507</v>
      </c>
      <c r="G304" s="822" t="s">
        <v>507</v>
      </c>
      <c r="H304" s="822" t="s">
        <v>507</v>
      </c>
      <c r="I304" s="822" t="s">
        <v>507</v>
      </c>
      <c r="J304" s="822" t="s">
        <v>507</v>
      </c>
      <c r="K304" s="822" t="s">
        <v>507</v>
      </c>
      <c r="L304" s="822" t="s">
        <v>507</v>
      </c>
      <c r="M304" s="424">
        <v>40.813</v>
      </c>
      <c r="N304" s="425">
        <v>75.575</v>
      </c>
      <c r="O304"/>
      <c r="Q304"/>
      <c r="R304"/>
      <c r="S304"/>
      <c r="T304"/>
      <c r="U304"/>
      <c r="V304"/>
      <c r="W304"/>
      <c r="X304"/>
      <c r="Y304"/>
    </row>
    <row r="305" spans="2:14" ht="12.75" customHeight="1">
      <c r="B305" s="746"/>
      <c r="C305" s="29" t="s">
        <v>2</v>
      </c>
      <c r="D305" s="30"/>
      <c r="E305" s="30"/>
      <c r="F305" s="822" t="s">
        <v>507</v>
      </c>
      <c r="G305" s="822" t="s">
        <v>507</v>
      </c>
      <c r="H305" s="822" t="s">
        <v>507</v>
      </c>
      <c r="I305" s="822" t="s">
        <v>507</v>
      </c>
      <c r="J305" s="822" t="s">
        <v>507</v>
      </c>
      <c r="K305" s="822" t="s">
        <v>507</v>
      </c>
      <c r="L305" s="822" t="s">
        <v>507</v>
      </c>
      <c r="M305" s="424">
        <v>285.014</v>
      </c>
      <c r="N305" s="425">
        <v>384.464</v>
      </c>
    </row>
    <row r="306" spans="2:14" ht="12.75" customHeight="1">
      <c r="B306" s="745"/>
      <c r="C306" s="29" t="s">
        <v>3</v>
      </c>
      <c r="D306" s="30"/>
      <c r="E306" s="30"/>
      <c r="F306" s="822" t="s">
        <v>507</v>
      </c>
      <c r="G306" s="822" t="s">
        <v>507</v>
      </c>
      <c r="H306" s="822" t="s">
        <v>507</v>
      </c>
      <c r="I306" s="822" t="s">
        <v>507</v>
      </c>
      <c r="J306" s="822" t="s">
        <v>507</v>
      </c>
      <c r="K306" s="822" t="s">
        <v>507</v>
      </c>
      <c r="L306" s="822" t="s">
        <v>507</v>
      </c>
      <c r="M306" s="424">
        <v>11.419</v>
      </c>
      <c r="N306" s="425">
        <v>19.677</v>
      </c>
    </row>
    <row r="307" spans="2:41" ht="12.75" customHeight="1">
      <c r="B307" s="746"/>
      <c r="C307" s="29" t="s">
        <v>4</v>
      </c>
      <c r="D307" s="30"/>
      <c r="E307" s="30"/>
      <c r="F307" s="822" t="s">
        <v>507</v>
      </c>
      <c r="G307" s="822" t="s">
        <v>507</v>
      </c>
      <c r="H307" s="822" t="s">
        <v>507</v>
      </c>
      <c r="I307" s="822" t="s">
        <v>507</v>
      </c>
      <c r="J307" s="822" t="s">
        <v>507</v>
      </c>
      <c r="K307" s="822" t="s">
        <v>507</v>
      </c>
      <c r="L307" s="822" t="s">
        <v>507</v>
      </c>
      <c r="M307" s="424">
        <v>22.788</v>
      </c>
      <c r="N307" s="425">
        <v>28.684</v>
      </c>
      <c r="O307" s="262"/>
      <c r="P307" s="832"/>
      <c r="Q307" s="832"/>
      <c r="R307" s="832"/>
      <c r="S307" s="832"/>
      <c r="T307" s="832"/>
      <c r="U307" s="832"/>
      <c r="V307" s="31"/>
      <c r="W307" s="31"/>
      <c r="X307" s="31"/>
      <c r="Y307" s="31"/>
      <c r="Z307" s="31"/>
      <c r="AA307" s="31"/>
      <c r="AB307" s="31"/>
      <c r="AC307" s="31"/>
      <c r="AD307" s="31"/>
      <c r="AE307" s="31"/>
      <c r="AF307" s="31"/>
      <c r="AG307" s="31"/>
      <c r="AH307" s="31"/>
      <c r="AI307" s="31"/>
      <c r="AJ307" s="31"/>
      <c r="AK307" s="31"/>
      <c r="AL307" s="31"/>
      <c r="AM307" s="31"/>
      <c r="AN307" s="31"/>
      <c r="AO307" s="31"/>
    </row>
    <row r="308" spans="2:41" s="31" customFormat="1" ht="12.75" customHeight="1">
      <c r="B308" s="745"/>
      <c r="C308" s="29" t="s">
        <v>5</v>
      </c>
      <c r="D308" s="30"/>
      <c r="E308" s="30"/>
      <c r="F308" s="822" t="s">
        <v>507</v>
      </c>
      <c r="G308" s="822" t="s">
        <v>507</v>
      </c>
      <c r="H308" s="822" t="s">
        <v>507</v>
      </c>
      <c r="I308" s="822" t="s">
        <v>507</v>
      </c>
      <c r="J308" s="822" t="s">
        <v>507</v>
      </c>
      <c r="K308" s="822" t="s">
        <v>507</v>
      </c>
      <c r="L308" s="822" t="s">
        <v>507</v>
      </c>
      <c r="M308" s="424">
        <v>21.237</v>
      </c>
      <c r="N308" s="425">
        <v>23.811</v>
      </c>
      <c r="O308" s="262"/>
      <c r="P308" s="832"/>
      <c r="Q308" s="832"/>
      <c r="R308" s="832"/>
      <c r="S308" s="832"/>
      <c r="T308" s="832"/>
      <c r="U308" s="832"/>
      <c r="V308" s="16"/>
      <c r="W308" s="16"/>
      <c r="X308" s="16"/>
      <c r="Y308" s="16"/>
      <c r="Z308" s="16"/>
      <c r="AA308" s="16"/>
      <c r="AB308" s="16"/>
      <c r="AC308" s="16"/>
      <c r="AD308" s="16"/>
      <c r="AE308" s="16"/>
      <c r="AF308" s="16"/>
      <c r="AG308" s="16"/>
      <c r="AH308" s="16"/>
      <c r="AI308" s="16"/>
      <c r="AJ308" s="16"/>
      <c r="AK308" s="16"/>
      <c r="AL308" s="16"/>
      <c r="AM308" s="16"/>
      <c r="AN308" s="16"/>
      <c r="AO308" s="16"/>
    </row>
    <row r="309" spans="2:41" ht="12.75" customHeight="1">
      <c r="B309" s="746"/>
      <c r="C309" s="29" t="s">
        <v>6</v>
      </c>
      <c r="D309" s="30"/>
      <c r="E309" s="30"/>
      <c r="F309" s="822" t="s">
        <v>507</v>
      </c>
      <c r="G309" s="822" t="s">
        <v>507</v>
      </c>
      <c r="H309" s="822" t="s">
        <v>507</v>
      </c>
      <c r="I309" s="822" t="s">
        <v>507</v>
      </c>
      <c r="J309" s="822" t="s">
        <v>507</v>
      </c>
      <c r="K309" s="822" t="s">
        <v>507</v>
      </c>
      <c r="L309" s="822" t="s">
        <v>507</v>
      </c>
      <c r="M309" s="424">
        <v>46.388</v>
      </c>
      <c r="N309" s="425">
        <v>51.2</v>
      </c>
      <c r="O309" s="262"/>
      <c r="P309" s="832"/>
      <c r="Q309" s="832"/>
      <c r="R309" s="832"/>
      <c r="S309" s="832"/>
      <c r="T309" s="832"/>
      <c r="U309" s="832"/>
      <c r="V309" s="31"/>
      <c r="W309" s="31"/>
      <c r="X309" s="31"/>
      <c r="Y309" s="31"/>
      <c r="Z309" s="31"/>
      <c r="AA309" s="31"/>
      <c r="AB309" s="31"/>
      <c r="AC309" s="31"/>
      <c r="AD309" s="31"/>
      <c r="AE309" s="31"/>
      <c r="AF309" s="31"/>
      <c r="AG309" s="31"/>
      <c r="AH309" s="31"/>
      <c r="AI309" s="31"/>
      <c r="AJ309" s="31"/>
      <c r="AK309" s="31"/>
      <c r="AL309" s="31"/>
      <c r="AM309" s="31"/>
      <c r="AN309" s="31"/>
      <c r="AO309" s="31"/>
    </row>
    <row r="310" spans="2:41" s="31" customFormat="1" ht="12.75" customHeight="1">
      <c r="B310" s="746"/>
      <c r="C310" s="152"/>
      <c r="D310" s="17"/>
      <c r="E310" s="17"/>
      <c r="F310" s="153"/>
      <c r="G310" s="153"/>
      <c r="H310" s="153"/>
      <c r="I310" s="153"/>
      <c r="J310" s="153"/>
      <c r="K310" s="153"/>
      <c r="L310" s="427"/>
      <c r="M310" s="427"/>
      <c r="N310" s="428"/>
      <c r="O310"/>
      <c r="P310" s="832"/>
      <c r="Q310" s="832"/>
      <c r="R310" s="832"/>
      <c r="S310" s="832"/>
      <c r="T310" s="832"/>
      <c r="U310" s="832"/>
      <c r="V310"/>
      <c r="W310"/>
      <c r="X310"/>
      <c r="Y310"/>
      <c r="Z310" s="16"/>
      <c r="AA310" s="16"/>
      <c r="AB310" s="16"/>
      <c r="AC310" s="16"/>
      <c r="AD310" s="16"/>
      <c r="AE310" s="16"/>
      <c r="AF310" s="16"/>
      <c r="AG310" s="16"/>
      <c r="AH310" s="16"/>
      <c r="AI310" s="16"/>
      <c r="AJ310" s="16"/>
      <c r="AK310" s="16"/>
      <c r="AL310" s="16"/>
      <c r="AM310" s="16"/>
      <c r="AN310" s="16"/>
      <c r="AO310" s="16"/>
    </row>
    <row r="311" spans="2:41" ht="12.75" customHeight="1">
      <c r="B311" s="746"/>
      <c r="C311" s="881" t="s">
        <v>448</v>
      </c>
      <c r="D311" s="882"/>
      <c r="E311" s="882"/>
      <c r="F311" s="627">
        <v>223.83</v>
      </c>
      <c r="G311" s="627">
        <v>289</v>
      </c>
      <c r="H311" s="627">
        <v>341.47</v>
      </c>
      <c r="I311" s="627">
        <v>375.29</v>
      </c>
      <c r="J311" s="627">
        <v>394.49</v>
      </c>
      <c r="K311" s="627">
        <v>435.56</v>
      </c>
      <c r="L311" s="628">
        <v>483.53</v>
      </c>
      <c r="M311" s="628">
        <v>586.39</v>
      </c>
      <c r="N311" s="629">
        <v>644.597</v>
      </c>
      <c r="O311"/>
      <c r="P311" s="832"/>
      <c r="Q311" s="832"/>
      <c r="R311" s="832"/>
      <c r="S311" s="832"/>
      <c r="T311" s="832"/>
      <c r="U311" s="832"/>
      <c r="V311"/>
      <c r="W311"/>
      <c r="X311"/>
      <c r="Y311"/>
      <c r="Z311" s="31"/>
      <c r="AA311" s="31"/>
      <c r="AB311" s="31"/>
      <c r="AC311" s="31"/>
      <c r="AD311" s="31"/>
      <c r="AE311" s="31"/>
      <c r="AF311" s="31"/>
      <c r="AG311" s="31"/>
      <c r="AH311" s="31"/>
      <c r="AI311" s="31"/>
      <c r="AJ311" s="31"/>
      <c r="AK311" s="31"/>
      <c r="AL311" s="31"/>
      <c r="AM311" s="31"/>
      <c r="AN311" s="31"/>
      <c r="AO311" s="31"/>
    </row>
    <row r="312" spans="2:41" s="31" customFormat="1" ht="12.75" customHeight="1">
      <c r="B312" s="746"/>
      <c r="C312" s="152"/>
      <c r="D312" s="17"/>
      <c r="E312" s="17"/>
      <c r="F312" s="153"/>
      <c r="G312" s="153"/>
      <c r="H312" s="153"/>
      <c r="I312" s="153"/>
      <c r="J312" s="153"/>
      <c r="K312" s="153"/>
      <c r="L312" s="427"/>
      <c r="M312" s="427"/>
      <c r="N312" s="428"/>
      <c r="O312"/>
      <c r="P312" s="832"/>
      <c r="Q312" s="832"/>
      <c r="R312" s="832"/>
      <c r="S312" s="832"/>
      <c r="T312" s="832"/>
      <c r="U312" s="832"/>
      <c r="V312"/>
      <c r="W312"/>
      <c r="X312"/>
      <c r="Y312"/>
      <c r="Z312" s="16"/>
      <c r="AA312" s="16"/>
      <c r="AB312" s="16"/>
      <c r="AC312" s="16"/>
      <c r="AD312" s="16"/>
      <c r="AE312" s="16"/>
      <c r="AF312" s="16"/>
      <c r="AG312" s="16"/>
      <c r="AH312" s="16"/>
      <c r="AI312" s="16"/>
      <c r="AJ312" s="16"/>
      <c r="AK312" s="16"/>
      <c r="AL312" s="16"/>
      <c r="AM312" s="16"/>
      <c r="AN312" s="16"/>
      <c r="AO312" s="16"/>
    </row>
    <row r="313" spans="2:25" ht="12.75" customHeight="1">
      <c r="B313" s="746"/>
      <c r="C313" s="29" t="s">
        <v>0</v>
      </c>
      <c r="D313" s="30"/>
      <c r="E313" s="30"/>
      <c r="F313" s="48">
        <v>69.95</v>
      </c>
      <c r="G313" s="48">
        <v>92.53</v>
      </c>
      <c r="H313" s="48">
        <v>111.12</v>
      </c>
      <c r="I313" s="48">
        <v>123.31</v>
      </c>
      <c r="J313" s="48">
        <v>123.44</v>
      </c>
      <c r="K313" s="48">
        <v>141.3</v>
      </c>
      <c r="L313" s="424">
        <v>156.74</v>
      </c>
      <c r="M313" s="424">
        <v>192.36</v>
      </c>
      <c r="N313" s="425">
        <v>219.049</v>
      </c>
      <c r="P313" s="832"/>
      <c r="Q313" s="832"/>
      <c r="R313" s="832"/>
      <c r="S313" s="832"/>
      <c r="T313" s="832"/>
      <c r="U313" s="832"/>
      <c r="V313"/>
      <c r="W313"/>
      <c r="X313"/>
      <c r="Y313"/>
    </row>
    <row r="314" spans="1:25" ht="12.75" customHeight="1">
      <c r="A314" s="19"/>
      <c r="B314" s="745"/>
      <c r="C314" s="29" t="s">
        <v>1</v>
      </c>
      <c r="D314" s="30"/>
      <c r="E314" s="30"/>
      <c r="F314" s="48">
        <v>68.57</v>
      </c>
      <c r="G314" s="48">
        <v>85.19</v>
      </c>
      <c r="H314" s="48">
        <v>105.54</v>
      </c>
      <c r="I314" s="48">
        <v>116.62</v>
      </c>
      <c r="J314" s="48">
        <v>117.07</v>
      </c>
      <c r="K314" s="48">
        <v>124.13</v>
      </c>
      <c r="L314" s="424">
        <v>136.92</v>
      </c>
      <c r="M314" s="424">
        <v>168.67</v>
      </c>
      <c r="N314" s="425">
        <v>190.826</v>
      </c>
      <c r="O314"/>
      <c r="P314" s="832"/>
      <c r="Q314" s="832"/>
      <c r="R314" s="832"/>
      <c r="S314" s="832"/>
      <c r="T314" s="832"/>
      <c r="U314" s="832"/>
      <c r="V314"/>
      <c r="W314"/>
      <c r="X314"/>
      <c r="Y314"/>
    </row>
    <row r="315" spans="2:14" ht="12.75" customHeight="1">
      <c r="B315" s="746"/>
      <c r="C315" s="29" t="s">
        <v>2</v>
      </c>
      <c r="D315" s="30"/>
      <c r="E315" s="30"/>
      <c r="F315" s="48">
        <v>25.01</v>
      </c>
      <c r="G315" s="48">
        <v>35.64</v>
      </c>
      <c r="H315" s="48">
        <v>38.09</v>
      </c>
      <c r="I315" s="48">
        <v>41.03</v>
      </c>
      <c r="J315" s="48">
        <v>45.58</v>
      </c>
      <c r="K315" s="48">
        <v>48.69</v>
      </c>
      <c r="L315" s="424">
        <v>51.35</v>
      </c>
      <c r="M315" s="424">
        <v>65.97</v>
      </c>
      <c r="N315" s="425">
        <v>74.184</v>
      </c>
    </row>
    <row r="316" spans="2:14" ht="12.75" customHeight="1">
      <c r="B316" s="745"/>
      <c r="C316" s="29" t="s">
        <v>3</v>
      </c>
      <c r="D316" s="30"/>
      <c r="E316" s="30"/>
      <c r="F316" s="48">
        <v>30.4</v>
      </c>
      <c r="G316" s="48">
        <v>39.67</v>
      </c>
      <c r="H316" s="48">
        <v>45.35</v>
      </c>
      <c r="I316" s="48">
        <v>48.47</v>
      </c>
      <c r="J316" s="48">
        <v>48.99</v>
      </c>
      <c r="K316" s="48">
        <v>48.42</v>
      </c>
      <c r="L316" s="424">
        <v>52.44</v>
      </c>
      <c r="M316" s="424">
        <v>60.69</v>
      </c>
      <c r="N316" s="425">
        <v>62.242</v>
      </c>
    </row>
    <row r="317" spans="2:41" ht="12.75" customHeight="1">
      <c r="B317" s="746"/>
      <c r="C317" s="29" t="s">
        <v>4</v>
      </c>
      <c r="D317" s="30"/>
      <c r="E317" s="30"/>
      <c r="F317" s="48">
        <v>15.99</v>
      </c>
      <c r="G317" s="48">
        <v>17.52</v>
      </c>
      <c r="H317" s="48">
        <v>19.34</v>
      </c>
      <c r="I317" s="48">
        <v>20.24</v>
      </c>
      <c r="J317" s="48">
        <v>19.7</v>
      </c>
      <c r="K317" s="48">
        <v>20.45</v>
      </c>
      <c r="L317" s="424">
        <v>22.19</v>
      </c>
      <c r="M317" s="424">
        <v>27.78</v>
      </c>
      <c r="N317" s="425">
        <v>29.157</v>
      </c>
      <c r="O317" s="262"/>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row>
    <row r="318" spans="2:41" s="31" customFormat="1" ht="12.75" customHeight="1">
      <c r="B318" s="745"/>
      <c r="C318" s="29" t="s">
        <v>5</v>
      </c>
      <c r="D318" s="30"/>
      <c r="E318" s="30"/>
      <c r="F318" s="48">
        <v>12.24</v>
      </c>
      <c r="G318" s="48">
        <v>15.84</v>
      </c>
      <c r="H318" s="48">
        <v>18.09</v>
      </c>
      <c r="I318" s="48">
        <v>20.45</v>
      </c>
      <c r="J318" s="48">
        <v>23.05</v>
      </c>
      <c r="K318" s="48">
        <v>34.55</v>
      </c>
      <c r="L318" s="424">
        <v>44.58</v>
      </c>
      <c r="M318" s="424">
        <v>47.94</v>
      </c>
      <c r="N318" s="425">
        <v>44.693</v>
      </c>
      <c r="O318" s="262"/>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row>
    <row r="319" spans="2:41" ht="12.75" customHeight="1">
      <c r="B319" s="746"/>
      <c r="C319" s="29" t="s">
        <v>6</v>
      </c>
      <c r="D319" s="30"/>
      <c r="E319" s="30"/>
      <c r="F319" s="48">
        <v>1.67</v>
      </c>
      <c r="G319" s="48">
        <v>2.6</v>
      </c>
      <c r="H319" s="48">
        <v>3.95</v>
      </c>
      <c r="I319" s="48">
        <v>5.18</v>
      </c>
      <c r="J319" s="48">
        <v>16.66</v>
      </c>
      <c r="K319" s="48">
        <v>18.02</v>
      </c>
      <c r="L319" s="424">
        <v>19.33</v>
      </c>
      <c r="M319" s="424">
        <v>22.98</v>
      </c>
      <c r="N319" s="425">
        <v>24.446</v>
      </c>
      <c r="O319" s="262"/>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row>
    <row r="320" spans="2:41" s="31" customFormat="1" ht="12.75" customHeight="1">
      <c r="B320" s="746"/>
      <c r="C320" s="152"/>
      <c r="D320" s="17"/>
      <c r="E320" s="17"/>
      <c r="F320" s="153"/>
      <c r="G320" s="153"/>
      <c r="H320" s="153"/>
      <c r="I320" s="153"/>
      <c r="J320" s="153"/>
      <c r="K320" s="153"/>
      <c r="L320" s="427"/>
      <c r="M320" s="427"/>
      <c r="N320" s="428"/>
      <c r="O320"/>
      <c r="P320" s="16"/>
      <c r="Q320"/>
      <c r="R320"/>
      <c r="S320"/>
      <c r="T320"/>
      <c r="U320"/>
      <c r="V320"/>
      <c r="W320"/>
      <c r="X320"/>
      <c r="Y320"/>
      <c r="Z320" s="16"/>
      <c r="AA320" s="16"/>
      <c r="AB320" s="16"/>
      <c r="AC320" s="16"/>
      <c r="AD320" s="16"/>
      <c r="AE320" s="16"/>
      <c r="AF320" s="16"/>
      <c r="AG320" s="16"/>
      <c r="AH320" s="16"/>
      <c r="AI320" s="16"/>
      <c r="AJ320" s="16"/>
      <c r="AK320" s="16"/>
      <c r="AL320" s="16"/>
      <c r="AM320" s="16"/>
      <c r="AN320" s="16"/>
      <c r="AO320" s="16"/>
    </row>
    <row r="321" spans="2:41" ht="28.5" customHeight="1">
      <c r="B321" s="746"/>
      <c r="C321" s="881" t="s">
        <v>423</v>
      </c>
      <c r="D321" s="882"/>
      <c r="E321" s="882"/>
      <c r="F321" s="627" t="s">
        <v>507</v>
      </c>
      <c r="G321" s="627" t="s">
        <v>507</v>
      </c>
      <c r="H321" s="627" t="s">
        <v>507</v>
      </c>
      <c r="I321" s="627" t="s">
        <v>507</v>
      </c>
      <c r="J321" s="627" t="s">
        <v>507</v>
      </c>
      <c r="K321" s="627" t="s">
        <v>507</v>
      </c>
      <c r="L321" s="851">
        <v>0.879</v>
      </c>
      <c r="M321" s="851">
        <v>1.696</v>
      </c>
      <c r="N321" s="852">
        <v>31.058</v>
      </c>
      <c r="O321"/>
      <c r="P321" s="874"/>
      <c r="Q321" s="874"/>
      <c r="R321" s="874"/>
      <c r="S321" s="874"/>
      <c r="T321" s="874"/>
      <c r="U321"/>
      <c r="V321"/>
      <c r="W321"/>
      <c r="X321"/>
      <c r="Y321"/>
      <c r="Z321" s="31"/>
      <c r="AA321" s="31"/>
      <c r="AB321" s="31"/>
      <c r="AC321" s="31"/>
      <c r="AD321" s="31"/>
      <c r="AE321" s="31"/>
      <c r="AF321" s="31"/>
      <c r="AG321" s="31"/>
      <c r="AH321" s="31"/>
      <c r="AI321" s="31"/>
      <c r="AJ321" s="31"/>
      <c r="AK321" s="31"/>
      <c r="AL321" s="31"/>
      <c r="AM321" s="31"/>
      <c r="AN321" s="31"/>
      <c r="AO321" s="31"/>
    </row>
    <row r="322" spans="2:41" s="31" customFormat="1" ht="12.75" customHeight="1">
      <c r="B322" s="746"/>
      <c r="C322" s="152"/>
      <c r="D322" s="17"/>
      <c r="E322" s="17"/>
      <c r="F322" s="153"/>
      <c r="G322" s="153"/>
      <c r="H322" s="153"/>
      <c r="I322" s="153"/>
      <c r="J322" s="153"/>
      <c r="K322" s="153"/>
      <c r="L322" s="619"/>
      <c r="M322" s="619"/>
      <c r="N322" s="620"/>
      <c r="O322"/>
      <c r="P322" s="874"/>
      <c r="Q322" s="874"/>
      <c r="R322" s="874"/>
      <c r="S322" s="874"/>
      <c r="T322" s="874"/>
      <c r="U322"/>
      <c r="V322"/>
      <c r="W322"/>
      <c r="X322"/>
      <c r="Y322"/>
      <c r="Z322" s="16"/>
      <c r="AA322" s="16"/>
      <c r="AB322" s="16"/>
      <c r="AC322" s="16"/>
      <c r="AD322" s="16"/>
      <c r="AE322" s="16"/>
      <c r="AF322" s="16"/>
      <c r="AG322" s="16"/>
      <c r="AH322" s="16"/>
      <c r="AI322" s="16"/>
      <c r="AJ322" s="16"/>
      <c r="AK322" s="16"/>
      <c r="AL322" s="16"/>
      <c r="AM322" s="16"/>
      <c r="AN322" s="16"/>
      <c r="AO322" s="16"/>
    </row>
    <row r="323" spans="2:25" ht="12.75" customHeight="1">
      <c r="B323" s="746"/>
      <c r="C323" s="29" t="s">
        <v>0</v>
      </c>
      <c r="D323" s="30"/>
      <c r="E323" s="30"/>
      <c r="F323" s="822" t="s">
        <v>507</v>
      </c>
      <c r="G323" s="822" t="s">
        <v>507</v>
      </c>
      <c r="H323" s="822" t="s">
        <v>507</v>
      </c>
      <c r="I323" s="822" t="s">
        <v>507</v>
      </c>
      <c r="J323" s="822" t="s">
        <v>507</v>
      </c>
      <c r="K323" s="822" t="s">
        <v>507</v>
      </c>
      <c r="L323" s="822" t="s">
        <v>507</v>
      </c>
      <c r="M323" s="595">
        <v>0.23779028193387228</v>
      </c>
      <c r="N323" s="596">
        <v>10.081</v>
      </c>
      <c r="P323" s="874"/>
      <c r="Q323" s="874"/>
      <c r="R323" s="874"/>
      <c r="S323" s="874"/>
      <c r="T323" s="874"/>
      <c r="U323"/>
      <c r="V323"/>
      <c r="W323"/>
      <c r="X323"/>
      <c r="Y323"/>
    </row>
    <row r="324" spans="1:25" ht="12.75" customHeight="1">
      <c r="A324" s="19"/>
      <c r="B324" s="745"/>
      <c r="C324" s="29" t="s">
        <v>1</v>
      </c>
      <c r="D324" s="30"/>
      <c r="E324" s="30"/>
      <c r="F324" s="822" t="s">
        <v>507</v>
      </c>
      <c r="G324" s="822" t="s">
        <v>507</v>
      </c>
      <c r="H324" s="822" t="s">
        <v>507</v>
      </c>
      <c r="I324" s="822" t="s">
        <v>507</v>
      </c>
      <c r="J324" s="822" t="s">
        <v>507</v>
      </c>
      <c r="K324" s="822" t="s">
        <v>507</v>
      </c>
      <c r="L324" s="822" t="s">
        <v>507</v>
      </c>
      <c r="M324" s="822" t="s">
        <v>507</v>
      </c>
      <c r="N324" s="596">
        <v>2.535</v>
      </c>
      <c r="O324"/>
      <c r="P324" s="874"/>
      <c r="Q324" s="874"/>
      <c r="R324" s="874"/>
      <c r="S324" s="874"/>
      <c r="T324" s="874"/>
      <c r="U324"/>
      <c r="V324"/>
      <c r="W324"/>
      <c r="X324"/>
      <c r="Y324"/>
    </row>
    <row r="325" spans="2:20" ht="12.75" customHeight="1">
      <c r="B325" s="746"/>
      <c r="C325" s="29" t="s">
        <v>2</v>
      </c>
      <c r="D325" s="30"/>
      <c r="E325" s="30"/>
      <c r="F325" s="822" t="s">
        <v>507</v>
      </c>
      <c r="G325" s="822" t="s">
        <v>507</v>
      </c>
      <c r="H325" s="822" t="s">
        <v>507</v>
      </c>
      <c r="I325" s="822" t="s">
        <v>507</v>
      </c>
      <c r="J325" s="822" t="s">
        <v>507</v>
      </c>
      <c r="K325" s="822" t="s">
        <v>507</v>
      </c>
      <c r="L325" s="595">
        <v>0.879</v>
      </c>
      <c r="M325" s="595">
        <v>1.4582097180661275</v>
      </c>
      <c r="N325" s="596">
        <v>17.436</v>
      </c>
      <c r="P325" s="874"/>
      <c r="Q325" s="874"/>
      <c r="R325" s="874"/>
      <c r="S325" s="874"/>
      <c r="T325" s="874"/>
    </row>
    <row r="326" spans="2:20" ht="12.75" customHeight="1">
      <c r="B326" s="745"/>
      <c r="C326" s="29" t="s">
        <v>3</v>
      </c>
      <c r="D326" s="30"/>
      <c r="E326" s="30"/>
      <c r="F326" s="822" t="s">
        <v>507</v>
      </c>
      <c r="G326" s="822" t="s">
        <v>507</v>
      </c>
      <c r="H326" s="822" t="s">
        <v>507</v>
      </c>
      <c r="I326" s="822" t="s">
        <v>507</v>
      </c>
      <c r="J326" s="822" t="s">
        <v>507</v>
      </c>
      <c r="K326" s="822" t="s">
        <v>507</v>
      </c>
      <c r="L326" s="822" t="s">
        <v>507</v>
      </c>
      <c r="M326" s="822" t="s">
        <v>507</v>
      </c>
      <c r="N326" s="855" t="s">
        <v>507</v>
      </c>
      <c r="P326" s="874"/>
      <c r="Q326" s="874"/>
      <c r="R326" s="874"/>
      <c r="S326" s="874"/>
      <c r="T326" s="874"/>
    </row>
    <row r="327" spans="2:41" ht="12.75" customHeight="1">
      <c r="B327" s="746"/>
      <c r="C327" s="29" t="s">
        <v>4</v>
      </c>
      <c r="D327" s="30"/>
      <c r="E327" s="30"/>
      <c r="F327" s="822" t="s">
        <v>507</v>
      </c>
      <c r="G327" s="822" t="s">
        <v>507</v>
      </c>
      <c r="H327" s="822" t="s">
        <v>507</v>
      </c>
      <c r="I327" s="822" t="s">
        <v>507</v>
      </c>
      <c r="J327" s="822" t="s">
        <v>507</v>
      </c>
      <c r="K327" s="822" t="s">
        <v>507</v>
      </c>
      <c r="L327" s="822" t="s">
        <v>507</v>
      </c>
      <c r="M327" s="822" t="s">
        <v>507</v>
      </c>
      <c r="N327" s="596">
        <v>0.025</v>
      </c>
      <c r="O327" s="262"/>
      <c r="P327" s="874"/>
      <c r="Q327" s="874"/>
      <c r="R327" s="874"/>
      <c r="S327" s="874"/>
      <c r="T327" s="874"/>
      <c r="U327" s="31"/>
      <c r="V327" s="31"/>
      <c r="W327" s="31"/>
      <c r="X327" s="31"/>
      <c r="Y327" s="31"/>
      <c r="Z327" s="31"/>
      <c r="AA327" s="31"/>
      <c r="AB327" s="31"/>
      <c r="AC327" s="31"/>
      <c r="AD327" s="31"/>
      <c r="AE327" s="31"/>
      <c r="AF327" s="31"/>
      <c r="AG327" s="31"/>
      <c r="AH327" s="31"/>
      <c r="AI327" s="31"/>
      <c r="AJ327" s="31"/>
      <c r="AK327" s="31"/>
      <c r="AL327" s="31"/>
      <c r="AM327" s="31"/>
      <c r="AN327" s="31"/>
      <c r="AO327" s="31"/>
    </row>
    <row r="328" spans="2:41" s="31" customFormat="1" ht="12.75" customHeight="1">
      <c r="B328" s="745"/>
      <c r="C328" s="29" t="s">
        <v>5</v>
      </c>
      <c r="D328" s="30"/>
      <c r="E328" s="30"/>
      <c r="F328" s="822" t="s">
        <v>507</v>
      </c>
      <c r="G328" s="822" t="s">
        <v>507</v>
      </c>
      <c r="H328" s="822" t="s">
        <v>507</v>
      </c>
      <c r="I328" s="822" t="s">
        <v>507</v>
      </c>
      <c r="J328" s="822" t="s">
        <v>507</v>
      </c>
      <c r="K328" s="822" t="s">
        <v>507</v>
      </c>
      <c r="L328" s="822" t="s">
        <v>507</v>
      </c>
      <c r="M328" s="822" t="s">
        <v>507</v>
      </c>
      <c r="N328" s="596">
        <v>0.061</v>
      </c>
      <c r="O328" s="262"/>
      <c r="P328" s="874"/>
      <c r="Q328" s="874"/>
      <c r="R328" s="874"/>
      <c r="S328" s="874"/>
      <c r="T328" s="874"/>
      <c r="U328" s="16"/>
      <c r="V328" s="16"/>
      <c r="W328" s="16"/>
      <c r="X328" s="16"/>
      <c r="Y328" s="16"/>
      <c r="Z328" s="16"/>
      <c r="AA328" s="16"/>
      <c r="AB328" s="16"/>
      <c r="AC328" s="16"/>
      <c r="AD328" s="16"/>
      <c r="AE328" s="16"/>
      <c r="AF328" s="16"/>
      <c r="AG328" s="16"/>
      <c r="AH328" s="16"/>
      <c r="AI328" s="16"/>
      <c r="AJ328" s="16"/>
      <c r="AK328" s="16"/>
      <c r="AL328" s="16"/>
      <c r="AM328" s="16"/>
      <c r="AN328" s="16"/>
      <c r="AO328" s="16"/>
    </row>
    <row r="329" spans="2:41" ht="12.75" customHeight="1">
      <c r="B329" s="746"/>
      <c r="C329" s="29" t="s">
        <v>6</v>
      </c>
      <c r="D329" s="30"/>
      <c r="E329" s="30"/>
      <c r="F329" s="822" t="s">
        <v>507</v>
      </c>
      <c r="G329" s="822" t="s">
        <v>507</v>
      </c>
      <c r="H329" s="822" t="s">
        <v>507</v>
      </c>
      <c r="I329" s="822" t="s">
        <v>507</v>
      </c>
      <c r="J329" s="822" t="s">
        <v>507</v>
      </c>
      <c r="K329" s="822" t="s">
        <v>507</v>
      </c>
      <c r="L329" s="822" t="s">
        <v>507</v>
      </c>
      <c r="M329" s="822" t="s">
        <v>507</v>
      </c>
      <c r="N329" s="596">
        <v>0.92</v>
      </c>
      <c r="O329" s="262"/>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row>
    <row r="330" spans="2:41" s="31" customFormat="1" ht="12.75" customHeight="1">
      <c r="B330" s="746"/>
      <c r="C330" s="152"/>
      <c r="D330" s="17"/>
      <c r="E330" s="17"/>
      <c r="F330" s="153"/>
      <c r="G330" s="153"/>
      <c r="H330" s="153"/>
      <c r="I330" s="153"/>
      <c r="J330" s="153"/>
      <c r="K330" s="153"/>
      <c r="L330" s="427"/>
      <c r="M330" s="427"/>
      <c r="N330" s="428"/>
      <c r="O330"/>
      <c r="P330" s="16"/>
      <c r="Q330"/>
      <c r="R330"/>
      <c r="S330"/>
      <c r="T330"/>
      <c r="U330"/>
      <c r="V330"/>
      <c r="W330"/>
      <c r="X330"/>
      <c r="Y330"/>
      <c r="Z330" s="16"/>
      <c r="AA330" s="16"/>
      <c r="AB330" s="16"/>
      <c r="AC330" s="16"/>
      <c r="AD330" s="16"/>
      <c r="AE330" s="16"/>
      <c r="AF330" s="16"/>
      <c r="AG330" s="16"/>
      <c r="AH330" s="16"/>
      <c r="AI330" s="16"/>
      <c r="AJ330" s="16"/>
      <c r="AK330" s="16"/>
      <c r="AL330" s="16"/>
      <c r="AM330" s="16"/>
      <c r="AN330" s="16"/>
      <c r="AO330" s="16"/>
    </row>
    <row r="331" spans="2:41" ht="28.5" customHeight="1">
      <c r="B331" s="746"/>
      <c r="C331" s="881" t="s">
        <v>424</v>
      </c>
      <c r="D331" s="882"/>
      <c r="E331" s="882"/>
      <c r="F331" s="627" t="s">
        <v>507</v>
      </c>
      <c r="G331" s="627" t="s">
        <v>507</v>
      </c>
      <c r="H331" s="627" t="s">
        <v>507</v>
      </c>
      <c r="I331" s="627" t="s">
        <v>507</v>
      </c>
      <c r="J331" s="627" t="s">
        <v>507</v>
      </c>
      <c r="K331" s="627" t="s">
        <v>507</v>
      </c>
      <c r="L331" s="627" t="s">
        <v>507</v>
      </c>
      <c r="M331" s="628">
        <v>222.847</v>
      </c>
      <c r="N331" s="629">
        <v>400.734</v>
      </c>
      <c r="O331"/>
      <c r="P331" s="874"/>
      <c r="Q331" s="874"/>
      <c r="R331" s="874"/>
      <c r="S331" s="874"/>
      <c r="T331" s="874"/>
      <c r="U331"/>
      <c r="V331"/>
      <c r="W331"/>
      <c r="X331"/>
      <c r="Y331"/>
      <c r="Z331" s="31"/>
      <c r="AA331" s="31"/>
      <c r="AB331" s="31"/>
      <c r="AC331" s="31"/>
      <c r="AD331" s="31"/>
      <c r="AE331" s="31"/>
      <c r="AF331" s="31"/>
      <c r="AG331" s="31"/>
      <c r="AH331" s="31"/>
      <c r="AI331" s="31"/>
      <c r="AJ331" s="31"/>
      <c r="AK331" s="31"/>
      <c r="AL331" s="31"/>
      <c r="AM331" s="31"/>
      <c r="AN331" s="31"/>
      <c r="AO331" s="31"/>
    </row>
    <row r="332" spans="2:41" s="31" customFormat="1" ht="12.75" customHeight="1">
      <c r="B332" s="746"/>
      <c r="C332" s="152"/>
      <c r="D332" s="17"/>
      <c r="E332" s="17"/>
      <c r="F332" s="153"/>
      <c r="G332" s="153"/>
      <c r="H332" s="153"/>
      <c r="I332" s="153"/>
      <c r="J332" s="153"/>
      <c r="K332" s="153"/>
      <c r="L332" s="619"/>
      <c r="M332" s="407"/>
      <c r="N332" s="540"/>
      <c r="O332"/>
      <c r="P332" s="874"/>
      <c r="Q332" s="874"/>
      <c r="R332" s="874"/>
      <c r="S332" s="874"/>
      <c r="T332" s="874"/>
      <c r="U332"/>
      <c r="V332"/>
      <c r="W332"/>
      <c r="X332"/>
      <c r="Y332"/>
      <c r="Z332" s="16"/>
      <c r="AA332" s="16"/>
      <c r="AB332" s="16"/>
      <c r="AC332" s="16"/>
      <c r="AD332" s="16"/>
      <c r="AE332" s="16"/>
      <c r="AF332" s="16"/>
      <c r="AG332" s="16"/>
      <c r="AH332" s="16"/>
      <c r="AI332" s="16"/>
      <c r="AJ332" s="16"/>
      <c r="AK332" s="16"/>
      <c r="AL332" s="16"/>
      <c r="AM332" s="16"/>
      <c r="AN332" s="16"/>
      <c r="AO332" s="16"/>
    </row>
    <row r="333" spans="2:25" ht="12.75" customHeight="1">
      <c r="B333" s="746"/>
      <c r="C333" s="29" t="s">
        <v>0</v>
      </c>
      <c r="D333" s="30"/>
      <c r="E333" s="30"/>
      <c r="F333" s="822" t="s">
        <v>507</v>
      </c>
      <c r="G333" s="822" t="s">
        <v>507</v>
      </c>
      <c r="H333" s="822" t="s">
        <v>507</v>
      </c>
      <c r="I333" s="822" t="s">
        <v>507</v>
      </c>
      <c r="J333" s="822" t="s">
        <v>507</v>
      </c>
      <c r="K333" s="822" t="s">
        <v>507</v>
      </c>
      <c r="L333" s="822" t="s">
        <v>507</v>
      </c>
      <c r="M333" s="621">
        <v>49.086</v>
      </c>
      <c r="N333" s="622">
        <v>95.256</v>
      </c>
      <c r="P333" s="874"/>
      <c r="Q333" s="874"/>
      <c r="R333" s="874"/>
      <c r="S333" s="874"/>
      <c r="T333" s="874"/>
      <c r="U333"/>
      <c r="V333"/>
      <c r="W333"/>
      <c r="X333"/>
      <c r="Y333"/>
    </row>
    <row r="334" spans="1:25" ht="12.75" customHeight="1">
      <c r="A334" s="19"/>
      <c r="B334" s="745"/>
      <c r="C334" s="29" t="s">
        <v>1</v>
      </c>
      <c r="D334" s="30"/>
      <c r="E334" s="30"/>
      <c r="F334" s="822" t="s">
        <v>507</v>
      </c>
      <c r="G334" s="822" t="s">
        <v>507</v>
      </c>
      <c r="H334" s="822" t="s">
        <v>507</v>
      </c>
      <c r="I334" s="822" t="s">
        <v>507</v>
      </c>
      <c r="J334" s="822" t="s">
        <v>507</v>
      </c>
      <c r="K334" s="822" t="s">
        <v>507</v>
      </c>
      <c r="L334" s="822" t="s">
        <v>507</v>
      </c>
      <c r="M334" s="621">
        <v>32.952</v>
      </c>
      <c r="N334" s="622">
        <v>70.702</v>
      </c>
      <c r="O334"/>
      <c r="Q334"/>
      <c r="R334"/>
      <c r="S334"/>
      <c r="T334"/>
      <c r="U334"/>
      <c r="V334"/>
      <c r="W334"/>
      <c r="X334"/>
      <c r="Y334"/>
    </row>
    <row r="335" spans="2:14" ht="12.75" customHeight="1">
      <c r="B335" s="746"/>
      <c r="C335" s="29" t="s">
        <v>2</v>
      </c>
      <c r="D335" s="30"/>
      <c r="E335" s="30"/>
      <c r="F335" s="822" t="s">
        <v>507</v>
      </c>
      <c r="G335" s="822" t="s">
        <v>507</v>
      </c>
      <c r="H335" s="822" t="s">
        <v>507</v>
      </c>
      <c r="I335" s="822" t="s">
        <v>507</v>
      </c>
      <c r="J335" s="822" t="s">
        <v>507</v>
      </c>
      <c r="K335" s="822" t="s">
        <v>507</v>
      </c>
      <c r="L335" s="822" t="s">
        <v>507</v>
      </c>
      <c r="M335" s="621">
        <v>105.511</v>
      </c>
      <c r="N335" s="622">
        <v>148.926</v>
      </c>
    </row>
    <row r="336" spans="2:14" ht="12.75" customHeight="1">
      <c r="B336" s="745"/>
      <c r="C336" s="29" t="s">
        <v>3</v>
      </c>
      <c r="D336" s="30"/>
      <c r="E336" s="30"/>
      <c r="F336" s="822" t="s">
        <v>507</v>
      </c>
      <c r="G336" s="822" t="s">
        <v>507</v>
      </c>
      <c r="H336" s="822" t="s">
        <v>507</v>
      </c>
      <c r="I336" s="822" t="s">
        <v>507</v>
      </c>
      <c r="J336" s="822" t="s">
        <v>507</v>
      </c>
      <c r="K336" s="822" t="s">
        <v>507</v>
      </c>
      <c r="L336" s="822" t="s">
        <v>507</v>
      </c>
      <c r="M336" s="621">
        <v>18.022</v>
      </c>
      <c r="N336" s="622">
        <v>42.223</v>
      </c>
    </row>
    <row r="337" spans="2:41" ht="12.75" customHeight="1">
      <c r="B337" s="746"/>
      <c r="C337" s="29" t="s">
        <v>4</v>
      </c>
      <c r="D337" s="30"/>
      <c r="E337" s="30"/>
      <c r="F337" s="822" t="s">
        <v>507</v>
      </c>
      <c r="G337" s="822" t="s">
        <v>507</v>
      </c>
      <c r="H337" s="822" t="s">
        <v>507</v>
      </c>
      <c r="I337" s="822" t="s">
        <v>507</v>
      </c>
      <c r="J337" s="822" t="s">
        <v>507</v>
      </c>
      <c r="K337" s="822" t="s">
        <v>507</v>
      </c>
      <c r="L337" s="822" t="s">
        <v>507</v>
      </c>
      <c r="M337" s="621">
        <v>12.894</v>
      </c>
      <c r="N337" s="622">
        <v>27.092</v>
      </c>
      <c r="O337" s="262"/>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row>
    <row r="338" spans="2:41" s="31" customFormat="1" ht="12.75" customHeight="1">
      <c r="B338" s="745"/>
      <c r="C338" s="29" t="s">
        <v>5</v>
      </c>
      <c r="D338" s="30"/>
      <c r="E338" s="30"/>
      <c r="F338" s="822" t="s">
        <v>507</v>
      </c>
      <c r="G338" s="822" t="s">
        <v>507</v>
      </c>
      <c r="H338" s="822" t="s">
        <v>507</v>
      </c>
      <c r="I338" s="822" t="s">
        <v>507</v>
      </c>
      <c r="J338" s="822" t="s">
        <v>507</v>
      </c>
      <c r="K338" s="822" t="s">
        <v>507</v>
      </c>
      <c r="L338" s="822" t="s">
        <v>507</v>
      </c>
      <c r="M338" s="621">
        <v>2.734</v>
      </c>
      <c r="N338" s="622">
        <v>9.735</v>
      </c>
      <c r="O338" s="262"/>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row>
    <row r="339" spans="2:41" ht="12.75" customHeight="1">
      <c r="B339" s="746"/>
      <c r="C339" s="29" t="s">
        <v>6</v>
      </c>
      <c r="D339" s="30"/>
      <c r="E339" s="30"/>
      <c r="F339" s="822" t="s">
        <v>507</v>
      </c>
      <c r="G339" s="822" t="s">
        <v>507</v>
      </c>
      <c r="H339" s="822" t="s">
        <v>507</v>
      </c>
      <c r="I339" s="822" t="s">
        <v>507</v>
      </c>
      <c r="J339" s="822" t="s">
        <v>507</v>
      </c>
      <c r="K339" s="822" t="s">
        <v>507</v>
      </c>
      <c r="L339" s="822" t="s">
        <v>507</v>
      </c>
      <c r="M339" s="621">
        <v>1.648</v>
      </c>
      <c r="N339" s="622">
        <v>6.8</v>
      </c>
      <c r="O339" s="262"/>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row>
    <row r="340" spans="2:50" s="31" customFormat="1" ht="12.75" customHeight="1">
      <c r="B340" s="746"/>
      <c r="C340" s="83"/>
      <c r="D340" s="84"/>
      <c r="E340" s="84"/>
      <c r="F340" s="150"/>
      <c r="G340" s="150"/>
      <c r="H340" s="150"/>
      <c r="I340" s="150"/>
      <c r="J340" s="150"/>
      <c r="K340" s="150"/>
      <c r="L340" s="150"/>
      <c r="M340" s="150"/>
      <c r="N340" s="322"/>
      <c r="O340" s="262"/>
      <c r="P340" s="262"/>
      <c r="Q340" s="262"/>
      <c r="R340" s="262"/>
      <c r="S340" s="262"/>
      <c r="T340" s="262"/>
      <c r="U340" s="262"/>
      <c r="V340" s="262"/>
      <c r="W340" s="262"/>
      <c r="X340" s="262"/>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row>
    <row r="341" spans="2:50" ht="12.75" customHeight="1">
      <c r="B341" s="746"/>
      <c r="C341" s="42"/>
      <c r="D341" s="42"/>
      <c r="E341" s="42"/>
      <c r="F341" s="42"/>
      <c r="G341" s="154"/>
      <c r="H341" s="154"/>
      <c r="I341" s="154"/>
      <c r="J341" s="154"/>
      <c r="K341" s="154"/>
      <c r="L341" s="154"/>
      <c r="N341" s="429"/>
      <c r="O341" s="262"/>
      <c r="P341" s="262"/>
      <c r="Q341" s="262"/>
      <c r="R341" s="262"/>
      <c r="S341" s="262"/>
      <c r="T341" s="262"/>
      <c r="U341" s="262"/>
      <c r="V341" s="262"/>
      <c r="W341" s="262"/>
      <c r="X341" s="262"/>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row>
    <row r="342" spans="2:50" s="31" customFormat="1" ht="12.75" customHeight="1">
      <c r="B342" s="749"/>
      <c r="C342" s="453" t="s">
        <v>40</v>
      </c>
      <c r="D342" s="16"/>
      <c r="E342" s="16"/>
      <c r="F342" s="16"/>
      <c r="G342" s="16"/>
      <c r="H342" s="16"/>
      <c r="I342" s="16"/>
      <c r="J342" s="16"/>
      <c r="K342" s="16"/>
      <c r="L342" s="16"/>
      <c r="M342" s="16"/>
      <c r="N342" s="430"/>
      <c r="O342" s="262"/>
      <c r="P342" s="262"/>
      <c r="Q342" s="262"/>
      <c r="R342" s="262"/>
      <c r="S342" s="262"/>
      <c r="T342" s="262"/>
      <c r="U342" s="262"/>
      <c r="V342" s="262"/>
      <c r="W342" s="262"/>
      <c r="X342" s="262"/>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row>
    <row r="343" spans="3:24" ht="12.75" customHeight="1">
      <c r="C343" s="136"/>
      <c r="N343" s="430"/>
      <c r="O343" s="271"/>
      <c r="P343" s="262"/>
      <c r="Q343" s="262"/>
      <c r="R343" s="262"/>
      <c r="S343" s="262"/>
      <c r="T343" s="262"/>
      <c r="U343" s="262"/>
      <c r="V343" s="262"/>
      <c r="W343" s="262"/>
      <c r="X343" s="262"/>
    </row>
    <row r="344" spans="3:24" ht="12.75" customHeight="1">
      <c r="C344" s="136"/>
      <c r="N344" s="271"/>
      <c r="O344" s="271"/>
      <c r="P344" s="262"/>
      <c r="Q344" s="262"/>
      <c r="R344" s="262"/>
      <c r="S344" s="262"/>
      <c r="T344" s="262"/>
      <c r="U344" s="262"/>
      <c r="V344" s="262"/>
      <c r="W344" s="262"/>
      <c r="X344" s="262"/>
    </row>
    <row r="345" spans="3:24" ht="12.75" customHeight="1">
      <c r="C345" s="136"/>
      <c r="N345" s="271"/>
      <c r="O345" s="271"/>
      <c r="P345" s="262"/>
      <c r="Q345" s="262"/>
      <c r="R345" s="262"/>
      <c r="S345" s="262"/>
      <c r="T345" s="262"/>
      <c r="U345" s="262"/>
      <c r="V345" s="262"/>
      <c r="W345" s="262"/>
      <c r="X345" s="262"/>
    </row>
    <row r="346" spans="2:24" ht="12.75" customHeight="1">
      <c r="B346" s="750" t="s">
        <v>33</v>
      </c>
      <c r="C346" s="20" t="s">
        <v>415</v>
      </c>
      <c r="D346" s="52"/>
      <c r="E346" s="52"/>
      <c r="F346" s="52"/>
      <c r="G346" s="52"/>
      <c r="H346" s="52"/>
      <c r="I346" s="52"/>
      <c r="J346" s="52"/>
      <c r="N346" s="271"/>
      <c r="O346" s="833"/>
      <c r="P346" s="833"/>
      <c r="Q346" s="833"/>
      <c r="R346" s="833"/>
      <c r="S346" s="833"/>
      <c r="T346" s="262"/>
      <c r="U346" s="262"/>
      <c r="V346" s="262"/>
      <c r="W346" s="262"/>
      <c r="X346" s="262"/>
    </row>
    <row r="347" spans="2:24" s="689" customFormat="1" ht="12.75" customHeight="1">
      <c r="B347" s="751"/>
      <c r="C347" s="687" t="s">
        <v>400</v>
      </c>
      <c r="D347" s="693"/>
      <c r="E347" s="693"/>
      <c r="F347" s="693"/>
      <c r="G347" s="693"/>
      <c r="H347" s="693"/>
      <c r="I347" s="693"/>
      <c r="J347" s="693"/>
      <c r="N347" s="705"/>
      <c r="O347" s="833"/>
      <c r="P347" s="833"/>
      <c r="Q347" s="833"/>
      <c r="R347" s="833"/>
      <c r="S347" s="833"/>
      <c r="T347" s="706"/>
      <c r="U347" s="706"/>
      <c r="V347" s="706"/>
      <c r="W347" s="706"/>
      <c r="X347" s="706"/>
    </row>
    <row r="348" spans="2:24" ht="12.75" customHeight="1">
      <c r="B348" s="746"/>
      <c r="C348" s="40"/>
      <c r="D348" s="39"/>
      <c r="E348" s="39"/>
      <c r="F348" s="39"/>
      <c r="G348" s="39"/>
      <c r="H348" s="39"/>
      <c r="I348" s="39"/>
      <c r="J348" s="39"/>
      <c r="N348" s="271"/>
      <c r="O348" s="833"/>
      <c r="P348" s="833"/>
      <c r="Q348" s="833"/>
      <c r="R348" s="833"/>
      <c r="S348" s="833"/>
      <c r="T348" s="262"/>
      <c r="U348" s="262"/>
      <c r="V348" s="262"/>
      <c r="W348" s="262"/>
      <c r="X348" s="262"/>
    </row>
    <row r="349" spans="2:22" ht="12.75" customHeight="1">
      <c r="B349" s="746"/>
      <c r="C349" s="311"/>
      <c r="D349" s="309"/>
      <c r="E349" s="309"/>
      <c r="F349" s="297">
        <v>2001</v>
      </c>
      <c r="G349" s="297">
        <v>2002</v>
      </c>
      <c r="H349" s="297">
        <v>2003</v>
      </c>
      <c r="I349" s="297">
        <v>2004</v>
      </c>
      <c r="J349" s="297">
        <v>2005</v>
      </c>
      <c r="K349" s="297">
        <v>2006</v>
      </c>
      <c r="L349" s="297">
        <v>2007</v>
      </c>
      <c r="M349" s="297">
        <v>2008</v>
      </c>
      <c r="N349" s="400">
        <v>2009</v>
      </c>
      <c r="O349" s="807"/>
      <c r="P349" s="807"/>
      <c r="Q349" s="807"/>
      <c r="R349" s="807"/>
      <c r="S349" s="807"/>
      <c r="T349" s="271"/>
      <c r="U349" s="271"/>
      <c r="V349" s="12"/>
    </row>
    <row r="350" spans="2:22" ht="12.75" customHeight="1">
      <c r="B350" s="743"/>
      <c r="C350" s="81"/>
      <c r="D350" s="82"/>
      <c r="E350" s="82"/>
      <c r="F350" s="156"/>
      <c r="G350" s="156"/>
      <c r="H350" s="156"/>
      <c r="I350" s="156"/>
      <c r="J350" s="156"/>
      <c r="K350" s="156"/>
      <c r="L350" s="247"/>
      <c r="M350" s="247"/>
      <c r="N350" s="542"/>
      <c r="O350" s="807"/>
      <c r="P350" s="807"/>
      <c r="Q350" s="807"/>
      <c r="R350" s="807"/>
      <c r="S350" s="807"/>
      <c r="T350" s="271"/>
      <c r="U350" s="271"/>
      <c r="V350" s="12"/>
    </row>
    <row r="351" spans="2:19" ht="12.75">
      <c r="B351" s="746"/>
      <c r="C351" s="881" t="s">
        <v>413</v>
      </c>
      <c r="D351" s="882"/>
      <c r="E351" s="882"/>
      <c r="F351" s="627">
        <f>F353</f>
        <v>22.226149385175063</v>
      </c>
      <c r="G351" s="627">
        <f>G353+G354</f>
        <v>29.62412970638277</v>
      </c>
      <c r="H351" s="627">
        <f>H353+H354</f>
        <v>31.515347158461417</v>
      </c>
      <c r="I351" s="627">
        <f>I353+I354</f>
        <v>31.85568512546759</v>
      </c>
      <c r="J351" s="627">
        <f>J353+J354</f>
        <v>32.81236240963362</v>
      </c>
      <c r="K351" s="627">
        <f>K353+K354</f>
        <v>33.57240856904175</v>
      </c>
      <c r="L351" s="628">
        <f>L353+L354+L355</f>
        <v>35.26509730125198</v>
      </c>
      <c r="M351" s="628">
        <f>M353+M354+M355+M356</f>
        <v>40.90587349316771</v>
      </c>
      <c r="N351" s="629">
        <f>N353+N354+N355+N356</f>
        <v>45.25434273581176</v>
      </c>
      <c r="O351" s="807"/>
      <c r="P351" s="807"/>
      <c r="Q351" s="807"/>
      <c r="R351" s="807"/>
      <c r="S351" s="807"/>
    </row>
    <row r="352" spans="2:22" ht="12.75" customHeight="1">
      <c r="B352" s="743"/>
      <c r="C352" s="81"/>
      <c r="D352" s="82"/>
      <c r="E352" s="82"/>
      <c r="F352" s="156"/>
      <c r="G352" s="156"/>
      <c r="H352" s="156"/>
      <c r="I352" s="156"/>
      <c r="J352" s="156"/>
      <c r="K352" s="156"/>
      <c r="L352" s="623"/>
      <c r="M352" s="623"/>
      <c r="N352" s="624"/>
      <c r="O352" s="833"/>
      <c r="P352" s="833"/>
      <c r="Q352" s="833"/>
      <c r="R352" s="833"/>
      <c r="S352" s="833"/>
      <c r="T352" s="271"/>
      <c r="U352" s="271"/>
      <c r="V352" s="12"/>
    </row>
    <row r="353" spans="2:22" ht="12.75" customHeight="1">
      <c r="B353" s="745"/>
      <c r="C353" s="885" t="s">
        <v>416</v>
      </c>
      <c r="D353" s="886"/>
      <c r="E353" s="886"/>
      <c r="F353" s="157">
        <v>22.226149385175063</v>
      </c>
      <c r="G353" s="157">
        <v>24.1</v>
      </c>
      <c r="H353" s="157">
        <v>25.1</v>
      </c>
      <c r="I353" s="157">
        <v>24.9</v>
      </c>
      <c r="J353" s="157">
        <v>25.6</v>
      </c>
      <c r="K353" s="157">
        <v>25.7</v>
      </c>
      <c r="L353" s="248">
        <v>26.6</v>
      </c>
      <c r="M353" s="248">
        <v>26.4</v>
      </c>
      <c r="N353" s="543">
        <v>26</v>
      </c>
      <c r="O353" s="833"/>
      <c r="P353" s="833"/>
      <c r="Q353" s="833"/>
      <c r="R353" s="833"/>
      <c r="S353" s="833"/>
      <c r="T353" s="12"/>
      <c r="U353" s="12"/>
      <c r="V353" s="12"/>
    </row>
    <row r="354" spans="2:22" ht="12.75" customHeight="1">
      <c r="B354" s="745"/>
      <c r="C354" s="885" t="s">
        <v>418</v>
      </c>
      <c r="D354" s="886"/>
      <c r="E354" s="886"/>
      <c r="F354" s="845" t="s">
        <v>507</v>
      </c>
      <c r="G354" s="157">
        <v>5.52412970638277</v>
      </c>
      <c r="H354" s="157">
        <v>6.4153471584614135</v>
      </c>
      <c r="I354" s="157">
        <v>6.955685125467593</v>
      </c>
      <c r="J354" s="157">
        <v>7.21236240963362</v>
      </c>
      <c r="K354" s="157">
        <v>7.872408569041747</v>
      </c>
      <c r="L354" s="248">
        <v>8.64937383393228</v>
      </c>
      <c r="M354" s="248">
        <v>10.489269940987805</v>
      </c>
      <c r="N354" s="543">
        <v>11.53048903739824</v>
      </c>
      <c r="O354" s="833"/>
      <c r="P354" s="833"/>
      <c r="Q354" s="833"/>
      <c r="R354" s="833"/>
      <c r="S354" s="833"/>
      <c r="T354" s="12"/>
      <c r="U354" s="12"/>
      <c r="V354" s="12"/>
    </row>
    <row r="355" spans="2:22" ht="12.75" customHeight="1">
      <c r="B355" s="745"/>
      <c r="C355" s="885" t="s">
        <v>417</v>
      </c>
      <c r="D355" s="886"/>
      <c r="E355" s="886"/>
      <c r="F355" s="845" t="s">
        <v>507</v>
      </c>
      <c r="G355" s="845" t="s">
        <v>507</v>
      </c>
      <c r="H355" s="845" t="s">
        <v>507</v>
      </c>
      <c r="I355" s="845" t="s">
        <v>507</v>
      </c>
      <c r="J355" s="845" t="s">
        <v>507</v>
      </c>
      <c r="K355" s="845" t="s">
        <v>507</v>
      </c>
      <c r="L355" s="248">
        <v>0.015723467319694404</v>
      </c>
      <c r="M355" s="248">
        <v>0.030337884612288632</v>
      </c>
      <c r="N355" s="543">
        <v>0.5555625119625356</v>
      </c>
      <c r="O355" s="833"/>
      <c r="P355" s="833"/>
      <c r="Q355" s="833"/>
      <c r="R355" s="833"/>
      <c r="S355" s="833"/>
      <c r="T355" s="12"/>
      <c r="U355" s="12"/>
      <c r="V355" s="12"/>
    </row>
    <row r="356" spans="2:22" ht="12.75" customHeight="1">
      <c r="B356" s="745"/>
      <c r="C356" s="885" t="s">
        <v>419</v>
      </c>
      <c r="D356" s="886"/>
      <c r="E356" s="886"/>
      <c r="F356" s="845" t="s">
        <v>507</v>
      </c>
      <c r="G356" s="845" t="s">
        <v>507</v>
      </c>
      <c r="H356" s="845" t="s">
        <v>507</v>
      </c>
      <c r="I356" s="845" t="s">
        <v>507</v>
      </c>
      <c r="J356" s="845" t="s">
        <v>507</v>
      </c>
      <c r="K356" s="845" t="s">
        <v>507</v>
      </c>
      <c r="L356" s="845" t="s">
        <v>507</v>
      </c>
      <c r="M356" s="248">
        <v>3.9862656675676207</v>
      </c>
      <c r="N356" s="543">
        <v>7.168291186450987</v>
      </c>
      <c r="O356" s="833"/>
      <c r="P356" s="833"/>
      <c r="Q356" s="833"/>
      <c r="R356" s="833"/>
      <c r="S356" s="833"/>
      <c r="T356" s="12"/>
      <c r="U356" s="12"/>
      <c r="V356" s="12"/>
    </row>
    <row r="357" spans="2:22" ht="12.75" customHeight="1">
      <c r="B357" s="746"/>
      <c r="C357" s="158"/>
      <c r="D357" s="159"/>
      <c r="E357" s="159"/>
      <c r="F357" s="160"/>
      <c r="G357" s="160"/>
      <c r="H357" s="160"/>
      <c r="I357" s="160"/>
      <c r="J357" s="160"/>
      <c r="K357" s="160"/>
      <c r="L357" s="249"/>
      <c r="M357" s="249"/>
      <c r="N357" s="544"/>
      <c r="O357" s="833"/>
      <c r="P357" s="833"/>
      <c r="Q357" s="833"/>
      <c r="R357" s="833"/>
      <c r="S357" s="833"/>
      <c r="T357" s="12"/>
      <c r="U357" s="12"/>
      <c r="V357" s="12"/>
    </row>
    <row r="358" spans="2:50" ht="12.75" customHeight="1">
      <c r="B358" s="746"/>
      <c r="C358" s="161"/>
      <c r="D358" s="161"/>
      <c r="E358" s="161"/>
      <c r="F358" s="17"/>
      <c r="G358" s="162"/>
      <c r="H358" s="162"/>
      <c r="I358" s="162"/>
      <c r="J358" s="162"/>
      <c r="K358" s="162"/>
      <c r="L358" s="162"/>
      <c r="N358" s="12"/>
      <c r="O358" s="833"/>
      <c r="P358" s="833"/>
      <c r="Q358" s="833"/>
      <c r="R358" s="833"/>
      <c r="S358" s="833"/>
      <c r="T358" s="15"/>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row>
    <row r="359" spans="3:19" ht="12.75" customHeight="1">
      <c r="C359" s="352" t="s">
        <v>39</v>
      </c>
      <c r="G359" s="214"/>
      <c r="H359" s="214"/>
      <c r="I359" s="214"/>
      <c r="J359" s="214"/>
      <c r="K359" s="214"/>
      <c r="L359" s="214"/>
      <c r="M359" s="214"/>
      <c r="O359" s="833"/>
      <c r="P359" s="833"/>
      <c r="Q359" s="833"/>
      <c r="R359" s="833"/>
      <c r="S359" s="833"/>
    </row>
    <row r="360" spans="3:24" ht="12.75" customHeight="1">
      <c r="C360" s="136"/>
      <c r="N360" s="430"/>
      <c r="O360" s="271"/>
      <c r="P360" s="262"/>
      <c r="Q360" s="262"/>
      <c r="R360" s="262"/>
      <c r="S360" s="262"/>
      <c r="T360" s="262"/>
      <c r="U360" s="262"/>
      <c r="V360" s="262"/>
      <c r="W360" s="262"/>
      <c r="X360" s="262"/>
    </row>
    <row r="361" spans="3:24" ht="12.75" customHeight="1">
      <c r="C361" s="136"/>
      <c r="N361" s="271"/>
      <c r="O361" s="271"/>
      <c r="P361" s="262"/>
      <c r="Q361" s="262"/>
      <c r="R361" s="262"/>
      <c r="S361" s="262"/>
      <c r="T361" s="262"/>
      <c r="U361" s="262"/>
      <c r="V361" s="262"/>
      <c r="W361" s="262"/>
      <c r="X361" s="262"/>
    </row>
    <row r="362" spans="3:24" ht="12.75" customHeight="1">
      <c r="C362" s="136"/>
      <c r="N362" s="271"/>
      <c r="O362" s="271"/>
      <c r="P362" s="262"/>
      <c r="Q362" s="262"/>
      <c r="R362" s="262"/>
      <c r="S362" s="262"/>
      <c r="T362" s="262"/>
      <c r="U362" s="262"/>
      <c r="V362" s="262"/>
      <c r="W362" s="262"/>
      <c r="X362" s="262"/>
    </row>
    <row r="363" spans="2:24" ht="12.75" customHeight="1">
      <c r="B363" s="750" t="s">
        <v>34</v>
      </c>
      <c r="C363" s="20" t="s">
        <v>420</v>
      </c>
      <c r="D363" s="52"/>
      <c r="E363" s="52"/>
      <c r="F363" s="52"/>
      <c r="G363" s="52"/>
      <c r="H363" s="52"/>
      <c r="I363" s="52"/>
      <c r="J363" s="52"/>
      <c r="N363" s="271"/>
      <c r="O363" s="271"/>
      <c r="P363" s="262"/>
      <c r="Q363" s="262"/>
      <c r="R363" s="262"/>
      <c r="S363" s="262"/>
      <c r="T363" s="262"/>
      <c r="U363" s="262"/>
      <c r="V363" s="262"/>
      <c r="W363" s="262"/>
      <c r="X363" s="262"/>
    </row>
    <row r="364" spans="2:24" s="689" customFormat="1" ht="12.75" customHeight="1">
      <c r="B364" s="751"/>
      <c r="C364" s="687" t="s">
        <v>400</v>
      </c>
      <c r="D364" s="693"/>
      <c r="E364" s="693"/>
      <c r="F364" s="693"/>
      <c r="G364" s="693"/>
      <c r="H364" s="693"/>
      <c r="I364" s="693"/>
      <c r="J364" s="693"/>
      <c r="N364" s="705"/>
      <c r="O364" s="833"/>
      <c r="P364" s="833"/>
      <c r="Q364" s="833"/>
      <c r="R364" s="833"/>
      <c r="S364" s="833"/>
      <c r="T364" s="706"/>
      <c r="U364" s="706"/>
      <c r="V364" s="706"/>
      <c r="W364" s="706"/>
      <c r="X364" s="706"/>
    </row>
    <row r="365" spans="3:24" ht="12.75" customHeight="1">
      <c r="C365" s="40"/>
      <c r="D365" s="39"/>
      <c r="E365" s="39"/>
      <c r="F365" s="39"/>
      <c r="G365" s="39"/>
      <c r="H365" s="39"/>
      <c r="I365" s="39"/>
      <c r="J365" s="39"/>
      <c r="N365" s="271"/>
      <c r="O365" s="833"/>
      <c r="P365" s="833"/>
      <c r="Q365" s="833"/>
      <c r="R365" s="833"/>
      <c r="S365" s="833"/>
      <c r="T365" s="262"/>
      <c r="U365" s="262"/>
      <c r="V365" s="262"/>
      <c r="W365" s="262"/>
      <c r="X365" s="262"/>
    </row>
    <row r="366" spans="2:22" ht="12.75" customHeight="1">
      <c r="B366" s="746"/>
      <c r="C366" s="311"/>
      <c r="D366" s="309"/>
      <c r="E366" s="309"/>
      <c r="F366" s="297">
        <v>2001</v>
      </c>
      <c r="G366" s="297">
        <v>2002</v>
      </c>
      <c r="H366" s="297">
        <v>2003</v>
      </c>
      <c r="I366" s="297">
        <v>2004</v>
      </c>
      <c r="J366" s="297">
        <v>2005</v>
      </c>
      <c r="K366" s="297">
        <v>2006</v>
      </c>
      <c r="L366" s="297">
        <v>2007</v>
      </c>
      <c r="M366" s="297">
        <v>2008</v>
      </c>
      <c r="N366" s="400">
        <v>2009</v>
      </c>
      <c r="O366" s="833"/>
      <c r="P366" s="833"/>
      <c r="Q366" s="833"/>
      <c r="R366" s="833"/>
      <c r="S366" s="833"/>
      <c r="T366" s="271"/>
      <c r="U366" s="271"/>
      <c r="V366" s="12"/>
    </row>
    <row r="367" spans="3:22" ht="12.75" customHeight="1">
      <c r="C367" s="81"/>
      <c r="D367" s="82"/>
      <c r="E367" s="82"/>
      <c r="F367" s="156"/>
      <c r="G367" s="156"/>
      <c r="H367" s="156"/>
      <c r="I367" s="156"/>
      <c r="J367" s="156"/>
      <c r="K367" s="156"/>
      <c r="L367" s="247"/>
      <c r="M367" s="247"/>
      <c r="N367" s="542"/>
      <c r="O367" s="833"/>
      <c r="P367" s="833"/>
      <c r="Q367" s="833"/>
      <c r="R367" s="833"/>
      <c r="S367" s="833"/>
      <c r="T367" s="271"/>
      <c r="U367" s="271"/>
      <c r="V367" s="12"/>
    </row>
    <row r="368" spans="2:19" ht="12.75">
      <c r="B368" s="746"/>
      <c r="C368" s="881" t="s">
        <v>413</v>
      </c>
      <c r="D368" s="882"/>
      <c r="E368" s="882"/>
      <c r="F368" s="627">
        <v>0</v>
      </c>
      <c r="G368" s="627">
        <f>G370+G371</f>
        <v>14.895000847949019</v>
      </c>
      <c r="H368" s="627">
        <f>H370+H371</f>
        <v>16.00586557018184</v>
      </c>
      <c r="I368" s="627">
        <f>I370+I371</f>
        <v>16.315988168203745</v>
      </c>
      <c r="J368" s="627">
        <f>J370+J371</f>
        <v>16.97646418139891</v>
      </c>
      <c r="K368" s="627">
        <f>K370+K371</f>
        <v>17.511863041136962</v>
      </c>
      <c r="L368" s="628">
        <f>L370+L371+L372</f>
        <v>18.586447470349885</v>
      </c>
      <c r="M368" s="628">
        <f>M370+M371+M372+M373</f>
        <v>21.50629748994331</v>
      </c>
      <c r="N368" s="629">
        <f>N370+N371+N372+N373</f>
        <v>23.791846432520188</v>
      </c>
      <c r="O368" s="833"/>
      <c r="P368" s="833"/>
      <c r="Q368" s="833"/>
      <c r="R368" s="833"/>
      <c r="S368" s="833"/>
    </row>
    <row r="369" spans="2:22" ht="12.75" customHeight="1">
      <c r="B369" s="743"/>
      <c r="C369" s="81"/>
      <c r="D369" s="82"/>
      <c r="E369" s="82"/>
      <c r="F369" s="156"/>
      <c r="G369" s="156"/>
      <c r="H369" s="156"/>
      <c r="I369" s="156"/>
      <c r="J369" s="156"/>
      <c r="K369" s="156"/>
      <c r="L369" s="623"/>
      <c r="M369" s="623"/>
      <c r="N369" s="624"/>
      <c r="O369" s="874"/>
      <c r="P369" s="874"/>
      <c r="Q369" s="874"/>
      <c r="R369" s="874"/>
      <c r="S369" s="874"/>
      <c r="T369" s="271"/>
      <c r="U369" s="271"/>
      <c r="V369" s="12"/>
    </row>
    <row r="370" spans="2:22" ht="12.75" customHeight="1">
      <c r="B370" s="745"/>
      <c r="C370" s="885" t="s">
        <v>416</v>
      </c>
      <c r="D370" s="886"/>
      <c r="E370" s="886"/>
      <c r="F370" s="822" t="s">
        <v>507</v>
      </c>
      <c r="G370" s="157">
        <v>12.1181767125808</v>
      </c>
      <c r="H370" s="157">
        <v>12.7459584703502</v>
      </c>
      <c r="I370" s="157">
        <v>12.7517189012898</v>
      </c>
      <c r="J370" s="157">
        <v>13.2441252226198</v>
      </c>
      <c r="K370" s="157">
        <v>13.4024461522422</v>
      </c>
      <c r="L370" s="248">
        <v>14.0240968394384</v>
      </c>
      <c r="M370" s="248">
        <v>13.8756122232939</v>
      </c>
      <c r="N370" s="543">
        <v>13.6632713072526</v>
      </c>
      <c r="O370" s="874"/>
      <c r="P370" s="874"/>
      <c r="Q370" s="874"/>
      <c r="R370" s="874"/>
      <c r="S370" s="874"/>
      <c r="T370" s="12"/>
      <c r="U370" s="12"/>
      <c r="V370" s="12"/>
    </row>
    <row r="371" spans="2:22" ht="12.75" customHeight="1">
      <c r="B371" s="745"/>
      <c r="C371" s="885" t="s">
        <v>418</v>
      </c>
      <c r="D371" s="886"/>
      <c r="E371" s="886"/>
      <c r="F371" s="822" t="s">
        <v>507</v>
      </c>
      <c r="G371" s="157">
        <v>2.776824135368219</v>
      </c>
      <c r="H371" s="157">
        <v>3.2599070998316417</v>
      </c>
      <c r="I371" s="157">
        <v>3.5642692669139464</v>
      </c>
      <c r="J371" s="157">
        <v>3.7323389587791094</v>
      </c>
      <c r="K371" s="157">
        <v>4.10941688889476</v>
      </c>
      <c r="L371" s="248">
        <v>4.55407190436611</v>
      </c>
      <c r="M371" s="248">
        <v>5.517786821614246</v>
      </c>
      <c r="N371" s="543">
        <v>6.06551083300007</v>
      </c>
      <c r="O371" s="874"/>
      <c r="P371" s="874"/>
      <c r="Q371" s="874"/>
      <c r="R371" s="874"/>
      <c r="S371" s="874"/>
      <c r="T371" s="12"/>
      <c r="U371" s="12"/>
      <c r="V371" s="12"/>
    </row>
    <row r="372" spans="2:22" ht="12.75" customHeight="1">
      <c r="B372" s="745"/>
      <c r="C372" s="885" t="s">
        <v>417</v>
      </c>
      <c r="D372" s="886"/>
      <c r="E372" s="886"/>
      <c r="F372" s="822" t="s">
        <v>507</v>
      </c>
      <c r="G372" s="822" t="s">
        <v>507</v>
      </c>
      <c r="H372" s="822" t="s">
        <v>507</v>
      </c>
      <c r="I372" s="822" t="s">
        <v>507</v>
      </c>
      <c r="J372" s="822" t="s">
        <v>507</v>
      </c>
      <c r="K372" s="822" t="s">
        <v>507</v>
      </c>
      <c r="L372" s="248">
        <v>0.008278726545374062</v>
      </c>
      <c r="M372" s="248">
        <v>0.015958973393869536</v>
      </c>
      <c r="N372" s="543">
        <v>0.2922487002752358</v>
      </c>
      <c r="O372" s="12"/>
      <c r="P372" s="12"/>
      <c r="Q372" s="12"/>
      <c r="R372" s="12"/>
      <c r="S372" s="12"/>
      <c r="T372" s="12"/>
      <c r="U372" s="12"/>
      <c r="V372" s="12"/>
    </row>
    <row r="373" spans="2:22" ht="12.75" customHeight="1">
      <c r="B373" s="745"/>
      <c r="C373" s="885" t="s">
        <v>419</v>
      </c>
      <c r="D373" s="886"/>
      <c r="E373" s="886"/>
      <c r="F373" s="822" t="s">
        <v>507</v>
      </c>
      <c r="G373" s="822" t="s">
        <v>507</v>
      </c>
      <c r="H373" s="822" t="s">
        <v>507</v>
      </c>
      <c r="I373" s="822" t="s">
        <v>507</v>
      </c>
      <c r="J373" s="822" t="s">
        <v>507</v>
      </c>
      <c r="K373" s="822" t="s">
        <v>507</v>
      </c>
      <c r="L373" s="822" t="s">
        <v>507</v>
      </c>
      <c r="M373" s="248">
        <v>2.0969394716412992</v>
      </c>
      <c r="N373" s="543">
        <v>3.770815591992284</v>
      </c>
      <c r="O373" s="12"/>
      <c r="P373" s="12"/>
      <c r="Q373" s="12"/>
      <c r="R373" s="12"/>
      <c r="S373" s="12"/>
      <c r="T373" s="12"/>
      <c r="U373" s="12"/>
      <c r="V373" s="12"/>
    </row>
    <row r="374" spans="2:22" ht="12.75" customHeight="1">
      <c r="B374" s="746"/>
      <c r="C374" s="158"/>
      <c r="D374" s="159"/>
      <c r="E374" s="159"/>
      <c r="F374" s="160"/>
      <c r="G374" s="160"/>
      <c r="H374" s="160"/>
      <c r="I374" s="160"/>
      <c r="J374" s="160"/>
      <c r="K374" s="160"/>
      <c r="L374" s="249"/>
      <c r="M374" s="249"/>
      <c r="N374" s="544"/>
      <c r="O374" s="12"/>
      <c r="P374" s="12"/>
      <c r="Q374" s="12"/>
      <c r="R374" s="12"/>
      <c r="S374" s="12"/>
      <c r="T374" s="12"/>
      <c r="U374" s="12"/>
      <c r="V374" s="12"/>
    </row>
    <row r="375" spans="2:50" ht="12.75" customHeight="1">
      <c r="B375" s="746"/>
      <c r="C375" s="161"/>
      <c r="D375" s="161"/>
      <c r="E375" s="161"/>
      <c r="F375" s="17"/>
      <c r="G375" s="162"/>
      <c r="H375" s="162"/>
      <c r="I375" s="162"/>
      <c r="J375" s="162"/>
      <c r="K375" s="162"/>
      <c r="L375" s="162"/>
      <c r="N375" s="12"/>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row>
    <row r="376" spans="3:13" ht="12.75" customHeight="1">
      <c r="C376" s="352" t="s">
        <v>39</v>
      </c>
      <c r="G376" s="214"/>
      <c r="H376" s="214"/>
      <c r="I376" s="214"/>
      <c r="J376" s="214"/>
      <c r="K376" s="214"/>
      <c r="L376" s="214"/>
      <c r="M376" s="214"/>
    </row>
    <row r="377" spans="3:13" ht="12.75" customHeight="1">
      <c r="C377" s="352"/>
      <c r="G377" s="214"/>
      <c r="H377" s="214"/>
      <c r="I377" s="214"/>
      <c r="J377" s="214"/>
      <c r="K377" s="214"/>
      <c r="L377" s="214"/>
      <c r="M377" s="214"/>
    </row>
    <row r="378" spans="3:13" ht="12.75" customHeight="1">
      <c r="C378" s="352"/>
      <c r="G378" s="214"/>
      <c r="H378" s="214"/>
      <c r="I378" s="214"/>
      <c r="J378" s="214"/>
      <c r="K378" s="214"/>
      <c r="L378" s="214"/>
      <c r="M378" s="214"/>
    </row>
    <row r="379" spans="2:50" s="31" customFormat="1" ht="12.75" customHeight="1">
      <c r="B379" s="749"/>
      <c r="C379" s="72"/>
      <c r="D379" s="16"/>
      <c r="E379" s="16"/>
      <c r="F379" s="369"/>
      <c r="G379" s="369"/>
      <c r="H379" s="369"/>
      <c r="I379" s="369"/>
      <c r="J379" s="369"/>
      <c r="K379" s="369"/>
      <c r="L379" s="369"/>
      <c r="M379" s="369"/>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row>
    <row r="380" spans="2:12" s="394" customFormat="1" ht="12.75" customHeight="1">
      <c r="B380" s="737" t="s">
        <v>500</v>
      </c>
      <c r="C380" s="88" t="s">
        <v>43</v>
      </c>
      <c r="D380" s="625"/>
      <c r="E380" s="625"/>
      <c r="F380" s="625"/>
      <c r="G380" s="625"/>
      <c r="H380" s="625"/>
      <c r="I380" s="625"/>
      <c r="J380" s="625"/>
      <c r="K380" s="625"/>
      <c r="L380" s="625"/>
    </row>
    <row r="381" s="385" customFormat="1" ht="12.75" customHeight="1">
      <c r="B381" s="748"/>
    </row>
    <row r="382" spans="2:11" s="394" customFormat="1" ht="12.75" customHeight="1">
      <c r="B382" s="737" t="s">
        <v>55</v>
      </c>
      <c r="C382" s="88" t="s">
        <v>38</v>
      </c>
      <c r="D382" s="89"/>
      <c r="E382" s="89"/>
      <c r="F382" s="89"/>
      <c r="G382" s="89"/>
      <c r="H382" s="80"/>
      <c r="I382" s="80"/>
      <c r="J382" s="80"/>
      <c r="K382" s="80"/>
    </row>
    <row r="383" s="385" customFormat="1" ht="12.75" customHeight="1">
      <c r="B383" s="748"/>
    </row>
    <row r="384" spans="2:14" s="385" customFormat="1" ht="12.75" customHeight="1">
      <c r="B384" s="736" t="s">
        <v>35</v>
      </c>
      <c r="C384" s="111" t="s">
        <v>14</v>
      </c>
      <c r="J384" s="833"/>
      <c r="K384" s="833"/>
      <c r="L384" s="833"/>
      <c r="M384" s="833"/>
      <c r="N384" s="833"/>
    </row>
    <row r="385" spans="3:14" s="689" customFormat="1" ht="12.75" customHeight="1">
      <c r="C385" s="692" t="s">
        <v>396</v>
      </c>
      <c r="J385" s="833"/>
      <c r="K385" s="833"/>
      <c r="L385" s="833"/>
      <c r="M385" s="833"/>
      <c r="N385" s="833"/>
    </row>
    <row r="386" spans="2:14" s="385" customFormat="1" ht="12.75" customHeight="1">
      <c r="B386" s="748"/>
      <c r="J386" s="846"/>
      <c r="K386" s="846"/>
      <c r="L386" s="846"/>
      <c r="M386" s="846"/>
      <c r="N386" s="846"/>
    </row>
    <row r="387" spans="2:14" s="385" customFormat="1" ht="12.75" customHeight="1">
      <c r="B387" s="748"/>
      <c r="C387" s="311"/>
      <c r="D387" s="310"/>
      <c r="E387" s="310"/>
      <c r="F387" s="297">
        <v>2001</v>
      </c>
      <c r="G387" s="297">
        <v>2002</v>
      </c>
      <c r="H387" s="297">
        <v>2003</v>
      </c>
      <c r="I387" s="300">
        <v>2004</v>
      </c>
      <c r="J387" s="300">
        <v>2005</v>
      </c>
      <c r="K387" s="300">
        <v>2006</v>
      </c>
      <c r="L387" s="297">
        <v>2007</v>
      </c>
      <c r="M387" s="297">
        <v>2008</v>
      </c>
      <c r="N387" s="297">
        <v>2009</v>
      </c>
    </row>
    <row r="388" spans="2:14" s="385" customFormat="1" ht="12.75" customHeight="1">
      <c r="B388" s="748"/>
      <c r="C388" s="41"/>
      <c r="D388" s="163"/>
      <c r="E388" s="163"/>
      <c r="F388" s="23"/>
      <c r="G388" s="23"/>
      <c r="H388" s="23"/>
      <c r="I388" s="164"/>
      <c r="J388" s="23"/>
      <c r="K388" s="23"/>
      <c r="L388" s="234"/>
      <c r="M388" s="415"/>
      <c r="N388" s="416"/>
    </row>
    <row r="389" spans="2:14" s="385" customFormat="1" ht="12.75" customHeight="1">
      <c r="B389" s="748"/>
      <c r="C389" s="387" t="s">
        <v>108</v>
      </c>
      <c r="D389" s="388"/>
      <c r="E389" s="388"/>
      <c r="F389" s="389">
        <v>51</v>
      </c>
      <c r="G389" s="389">
        <v>57</v>
      </c>
      <c r="H389" s="389">
        <v>52</v>
      </c>
      <c r="I389" s="389">
        <v>39</v>
      </c>
      <c r="J389" s="389">
        <v>39</v>
      </c>
      <c r="K389" s="389">
        <v>38</v>
      </c>
      <c r="L389" s="626">
        <v>42</v>
      </c>
      <c r="M389" s="417">
        <v>54</v>
      </c>
      <c r="N389" s="418">
        <v>50</v>
      </c>
    </row>
    <row r="390" spans="2:14" s="31" customFormat="1" ht="12.75" customHeight="1">
      <c r="B390" s="756"/>
      <c r="C390" s="387" t="s">
        <v>109</v>
      </c>
      <c r="D390" s="388"/>
      <c r="E390" s="388"/>
      <c r="F390" s="389">
        <v>30</v>
      </c>
      <c r="G390" s="389">
        <v>32</v>
      </c>
      <c r="H390" s="389">
        <v>25</v>
      </c>
      <c r="I390" s="389">
        <v>30</v>
      </c>
      <c r="J390" s="389">
        <v>30</v>
      </c>
      <c r="K390" s="389">
        <v>28</v>
      </c>
      <c r="L390" s="626">
        <v>34</v>
      </c>
      <c r="M390" s="417">
        <v>37</v>
      </c>
      <c r="N390" s="418">
        <v>35</v>
      </c>
    </row>
    <row r="391" spans="2:14" s="385" customFormat="1" ht="12.75" customHeight="1">
      <c r="B391" s="748"/>
      <c r="C391" s="165"/>
      <c r="D391" s="166"/>
      <c r="E391" s="166"/>
      <c r="F391" s="34"/>
      <c r="G391" s="34"/>
      <c r="H391" s="34"/>
      <c r="I391" s="34"/>
      <c r="J391" s="34"/>
      <c r="K391" s="34"/>
      <c r="L391" s="236"/>
      <c r="M391" s="420"/>
      <c r="N391" s="421"/>
    </row>
    <row r="392" spans="2:14" s="385" customFormat="1" ht="12.75" customHeight="1">
      <c r="B392" s="748"/>
      <c r="C392" s="167"/>
      <c r="D392" s="167"/>
      <c r="E392" s="167"/>
      <c r="F392" s="167"/>
      <c r="G392" s="23"/>
      <c r="H392" s="23"/>
      <c r="I392" s="23"/>
      <c r="J392" s="23"/>
      <c r="K392" s="23"/>
      <c r="L392" s="23"/>
      <c r="M392" s="408"/>
      <c r="N392" s="408"/>
    </row>
    <row r="393" spans="2:15" s="385" customFormat="1" ht="12.75" customHeight="1">
      <c r="B393" s="748"/>
      <c r="C393" s="352" t="s">
        <v>40</v>
      </c>
      <c r="F393" s="369"/>
      <c r="G393" s="369"/>
      <c r="H393" s="369"/>
      <c r="I393" s="369"/>
      <c r="J393" s="369"/>
      <c r="K393" s="369"/>
      <c r="L393" s="369"/>
      <c r="M393" s="369"/>
      <c r="N393" s="369"/>
      <c r="O393" s="369"/>
    </row>
    <row r="394" spans="2:15" s="385" customFormat="1" ht="12.75" customHeight="1">
      <c r="B394" s="748"/>
      <c r="C394" s="72"/>
      <c r="F394" s="369"/>
      <c r="G394" s="369"/>
      <c r="H394" s="369"/>
      <c r="I394" s="369"/>
      <c r="J394" s="369"/>
      <c r="K394" s="369"/>
      <c r="L394" s="369"/>
      <c r="M394" s="369"/>
      <c r="N394" s="369"/>
      <c r="O394" s="369"/>
    </row>
    <row r="395" spans="2:13" s="385" customFormat="1" ht="12.75" customHeight="1">
      <c r="B395" s="748"/>
      <c r="C395" s="72"/>
      <c r="F395" s="384"/>
      <c r="G395" s="384"/>
      <c r="H395" s="384"/>
      <c r="I395" s="384"/>
      <c r="J395" s="384"/>
      <c r="K395" s="384"/>
      <c r="L395" s="384"/>
      <c r="M395" s="384"/>
    </row>
    <row r="396" spans="3:13" ht="12.75" customHeight="1">
      <c r="C396" s="72"/>
      <c r="F396" s="262"/>
      <c r="G396" s="262"/>
      <c r="H396" s="262"/>
      <c r="I396" s="262"/>
      <c r="J396" s="262"/>
      <c r="K396" s="262"/>
      <c r="L396" s="262"/>
      <c r="M396" s="262"/>
    </row>
    <row r="397" spans="2:14" ht="12.75" customHeight="1">
      <c r="B397" s="737" t="s">
        <v>56</v>
      </c>
      <c r="C397" s="88" t="s">
        <v>37</v>
      </c>
      <c r="D397" s="89"/>
      <c r="E397" s="89"/>
      <c r="F397" s="268"/>
      <c r="G397" s="268"/>
      <c r="H397" s="591"/>
      <c r="I397" s="591"/>
      <c r="J397" s="591"/>
      <c r="K397" s="591"/>
      <c r="L397" s="591"/>
      <c r="M397" s="19"/>
      <c r="N397" s="369"/>
    </row>
    <row r="398" ht="12.75" customHeight="1">
      <c r="N398" s="369"/>
    </row>
    <row r="399" spans="2:16" ht="12.75" customHeight="1">
      <c r="B399" s="750" t="s">
        <v>44</v>
      </c>
      <c r="C399" s="20" t="s">
        <v>293</v>
      </c>
      <c r="D399" s="52"/>
      <c r="E399" s="52"/>
      <c r="F399" s="52"/>
      <c r="G399" s="52"/>
      <c r="H399" s="52"/>
      <c r="I399" s="52"/>
      <c r="J399" s="52"/>
      <c r="K399" s="52"/>
      <c r="L399" s="874"/>
      <c r="M399" s="874"/>
      <c r="N399" s="874"/>
      <c r="O399" s="874"/>
      <c r="P399" s="874"/>
    </row>
    <row r="400" spans="2:50" s="689" customFormat="1" ht="12.75" customHeight="1">
      <c r="B400" s="751"/>
      <c r="C400" s="687" t="s">
        <v>406</v>
      </c>
      <c r="D400" s="693"/>
      <c r="E400" s="693"/>
      <c r="F400" s="693"/>
      <c r="G400" s="693"/>
      <c r="H400" s="693"/>
      <c r="I400" s="693"/>
      <c r="J400" s="693"/>
      <c r="K400" s="693"/>
      <c r="L400" s="874"/>
      <c r="M400" s="874"/>
      <c r="N400" s="874"/>
      <c r="O400" s="874"/>
      <c r="P400" s="874"/>
      <c r="Q400" s="692"/>
      <c r="R400" s="692"/>
      <c r="S400" s="692"/>
      <c r="T400" s="692"/>
      <c r="U400" s="692"/>
      <c r="V400" s="692"/>
      <c r="W400" s="692"/>
      <c r="X400" s="692"/>
      <c r="Y400" s="692"/>
      <c r="Z400" s="692"/>
      <c r="AA400" s="692"/>
      <c r="AB400" s="692"/>
      <c r="AC400" s="692"/>
      <c r="AD400" s="692"/>
      <c r="AE400" s="692"/>
      <c r="AF400" s="692"/>
      <c r="AG400" s="692"/>
      <c r="AH400" s="692"/>
      <c r="AI400" s="692"/>
      <c r="AJ400" s="692"/>
      <c r="AK400" s="692"/>
      <c r="AL400" s="692"/>
      <c r="AM400" s="692"/>
      <c r="AN400" s="692"/>
      <c r="AO400" s="692"/>
      <c r="AP400" s="692"/>
      <c r="AQ400" s="692"/>
      <c r="AR400" s="692"/>
      <c r="AS400" s="692"/>
      <c r="AT400" s="692"/>
      <c r="AU400" s="692"/>
      <c r="AV400" s="692"/>
      <c r="AW400" s="692"/>
      <c r="AX400" s="692"/>
    </row>
    <row r="401" spans="2:50" s="19" customFormat="1" ht="12.75" customHeight="1">
      <c r="B401" s="746"/>
      <c r="C401" s="147"/>
      <c r="D401" s="52"/>
      <c r="E401" s="52"/>
      <c r="F401" s="52"/>
      <c r="G401" s="52"/>
      <c r="H401" s="52"/>
      <c r="I401" s="52"/>
      <c r="J401" s="52"/>
      <c r="K401" s="52"/>
      <c r="L401" s="874"/>
      <c r="M401" s="874"/>
      <c r="N401" s="874"/>
      <c r="O401" s="874"/>
      <c r="P401" s="874"/>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row>
    <row r="402" spans="2:21" ht="12.75" customHeight="1">
      <c r="B402" s="753"/>
      <c r="C402" s="313"/>
      <c r="D402" s="314"/>
      <c r="E402" s="304"/>
      <c r="F402" s="301">
        <v>2001</v>
      </c>
      <c r="G402" s="301">
        <v>2002</v>
      </c>
      <c r="H402" s="301">
        <v>2003</v>
      </c>
      <c r="I402" s="302">
        <v>2004</v>
      </c>
      <c r="J402" s="302">
        <v>2005</v>
      </c>
      <c r="K402" s="302">
        <v>2006</v>
      </c>
      <c r="L402" s="297">
        <v>2007</v>
      </c>
      <c r="M402" s="297">
        <v>2008</v>
      </c>
      <c r="N402" s="545">
        <v>2009</v>
      </c>
      <c r="O402"/>
      <c r="P402"/>
      <c r="Q402"/>
      <c r="R402"/>
      <c r="S402"/>
      <c r="T402"/>
      <c r="U402"/>
    </row>
    <row r="403" spans="2:21" ht="12.75" customHeight="1">
      <c r="B403" s="753"/>
      <c r="C403" s="169"/>
      <c r="D403" s="170"/>
      <c r="E403" s="170"/>
      <c r="F403" s="171"/>
      <c r="G403" s="171"/>
      <c r="H403" s="171"/>
      <c r="I403" s="171"/>
      <c r="J403" s="171"/>
      <c r="K403" s="171"/>
      <c r="L403" s="250"/>
      <c r="M403" s="250"/>
      <c r="N403" s="251"/>
      <c r="O403"/>
      <c r="P403"/>
      <c r="Q403"/>
      <c r="R403"/>
      <c r="S403"/>
      <c r="T403"/>
      <c r="U403"/>
    </row>
    <row r="404" spans="2:21" ht="12.75" customHeight="1">
      <c r="B404" s="753"/>
      <c r="C404" s="881" t="s">
        <v>18</v>
      </c>
      <c r="D404" s="882"/>
      <c r="E404" s="882"/>
      <c r="F404" s="627">
        <v>466.813</v>
      </c>
      <c r="G404" s="627">
        <v>664.678</v>
      </c>
      <c r="H404" s="627">
        <v>903.948</v>
      </c>
      <c r="I404" s="627">
        <v>1223.566</v>
      </c>
      <c r="J404" s="627">
        <v>1436.4860508248466</v>
      </c>
      <c r="K404" s="627">
        <v>1580.05001858122</v>
      </c>
      <c r="L404" s="628">
        <v>1611.6954368000002</v>
      </c>
      <c r="M404" s="628">
        <v>1676.402</v>
      </c>
      <c r="N404" s="629">
        <v>1898.008</v>
      </c>
      <c r="O404" s="913"/>
      <c r="P404" s="914"/>
      <c r="Q404" s="914"/>
      <c r="R404" s="802"/>
      <c r="S404" s="802"/>
      <c r="T404"/>
      <c r="U404"/>
    </row>
    <row r="405" spans="2:21" ht="12.75" customHeight="1">
      <c r="B405" s="756"/>
      <c r="C405" s="172" t="s">
        <v>7</v>
      </c>
      <c r="D405" s="173"/>
      <c r="E405" s="173"/>
      <c r="F405" s="174" t="s">
        <v>9</v>
      </c>
      <c r="G405" s="174" t="s">
        <v>9</v>
      </c>
      <c r="H405" s="174" t="s">
        <v>9</v>
      </c>
      <c r="I405" s="174">
        <v>1066.022</v>
      </c>
      <c r="J405" s="174">
        <v>1222.205440140845</v>
      </c>
      <c r="K405" s="403">
        <v>1326.6374484804114</v>
      </c>
      <c r="L405" s="403">
        <v>1355.4826350689</v>
      </c>
      <c r="M405" s="403" t="s">
        <v>9</v>
      </c>
      <c r="N405" s="532" t="s">
        <v>9</v>
      </c>
      <c r="O405" s="913"/>
      <c r="P405" s="914"/>
      <c r="Q405" s="914"/>
      <c r="R405" s="802"/>
      <c r="S405" s="802"/>
      <c r="T405"/>
      <c r="U405"/>
    </row>
    <row r="406" spans="2:21" ht="12.75" customHeight="1">
      <c r="B406" s="753"/>
      <c r="C406" s="172" t="s">
        <v>8</v>
      </c>
      <c r="D406" s="173"/>
      <c r="E406" s="173"/>
      <c r="F406" s="174" t="s">
        <v>9</v>
      </c>
      <c r="G406" s="174" t="s">
        <v>9</v>
      </c>
      <c r="H406" s="174" t="s">
        <v>9</v>
      </c>
      <c r="I406" s="174">
        <v>157.544</v>
      </c>
      <c r="J406" s="174">
        <v>214.28061068400172</v>
      </c>
      <c r="K406" s="403">
        <v>253.41257010080867</v>
      </c>
      <c r="L406" s="403">
        <v>256.2128017311001</v>
      </c>
      <c r="M406" s="403" t="s">
        <v>9</v>
      </c>
      <c r="N406" s="532" t="s">
        <v>9</v>
      </c>
      <c r="O406" s="913"/>
      <c r="P406" s="914"/>
      <c r="Q406" s="914"/>
      <c r="R406" s="802"/>
      <c r="S406" s="802"/>
      <c r="T406"/>
      <c r="U406"/>
    </row>
    <row r="407" spans="2:23" ht="12.75" customHeight="1">
      <c r="B407" s="753"/>
      <c r="C407" s="175"/>
      <c r="D407" s="176"/>
      <c r="E407" s="176"/>
      <c r="F407" s="171"/>
      <c r="G407" s="171"/>
      <c r="H407" s="171"/>
      <c r="I407" s="171"/>
      <c r="J407" s="171"/>
      <c r="K407" s="171"/>
      <c r="L407" s="252"/>
      <c r="M407" s="252"/>
      <c r="N407" s="533"/>
      <c r="O407" s="913"/>
      <c r="P407" s="914"/>
      <c r="Q407" s="914"/>
      <c r="R407" s="802"/>
      <c r="S407" s="802"/>
      <c r="T407"/>
      <c r="U407"/>
      <c r="V407" s="358"/>
      <c r="W407" s="358"/>
    </row>
    <row r="408" spans="2:50" ht="12.75" customHeight="1">
      <c r="B408" s="753"/>
      <c r="C408" s="223" t="s">
        <v>47</v>
      </c>
      <c r="D408" s="178"/>
      <c r="E408" s="178"/>
      <c r="F408" s="225">
        <v>2.886</v>
      </c>
      <c r="G408" s="225">
        <v>52.005</v>
      </c>
      <c r="H408" s="225">
        <v>184.344</v>
      </c>
      <c r="I408" s="225">
        <v>410.877</v>
      </c>
      <c r="J408" s="225">
        <v>672.8</v>
      </c>
      <c r="K408" s="225">
        <v>881.511550710995</v>
      </c>
      <c r="L408" s="225">
        <v>891.9394368000001</v>
      </c>
      <c r="M408" s="225">
        <v>947.165</v>
      </c>
      <c r="N408" s="534">
        <v>1059.817</v>
      </c>
      <c r="O408" s="803"/>
      <c r="P408" s="802"/>
      <c r="Q408" s="802"/>
      <c r="R408" s="802"/>
      <c r="S408" s="802"/>
      <c r="T408"/>
      <c r="U408"/>
      <c r="V408" s="358"/>
      <c r="W408" s="358"/>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31"/>
      <c r="AW408" s="31"/>
      <c r="AX408" s="31"/>
    </row>
    <row r="409" spans="2:50" s="31" customFormat="1" ht="12.75" customHeight="1">
      <c r="B409" s="756"/>
      <c r="C409" s="179" t="s">
        <v>7</v>
      </c>
      <c r="D409" s="180"/>
      <c r="E409" s="180"/>
      <c r="F409" s="174" t="s">
        <v>9</v>
      </c>
      <c r="G409" s="174" t="s">
        <v>9</v>
      </c>
      <c r="H409" s="174" t="s">
        <v>9</v>
      </c>
      <c r="I409" s="174">
        <v>299.432</v>
      </c>
      <c r="J409" s="174">
        <v>502.075</v>
      </c>
      <c r="K409" s="219">
        <v>673.7291478196223</v>
      </c>
      <c r="L409" s="253">
        <v>678.6407918803966</v>
      </c>
      <c r="M409" s="253">
        <v>766.758</v>
      </c>
      <c r="N409" s="535">
        <v>857.434</v>
      </c>
      <c r="O409"/>
      <c r="P409"/>
      <c r="Q409"/>
      <c r="R409"/>
      <c r="S409"/>
      <c r="T409"/>
      <c r="U409"/>
      <c r="V409"/>
      <c r="W409"/>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row>
    <row r="410" spans="2:23" ht="12.75" customHeight="1">
      <c r="B410" s="753"/>
      <c r="C410" s="179" t="s">
        <v>8</v>
      </c>
      <c r="D410" s="180"/>
      <c r="E410" s="180"/>
      <c r="F410" s="174" t="s">
        <v>9</v>
      </c>
      <c r="G410" s="174" t="s">
        <v>9</v>
      </c>
      <c r="H410" s="174" t="s">
        <v>9</v>
      </c>
      <c r="I410" s="174">
        <v>111.445</v>
      </c>
      <c r="J410" s="174">
        <v>170.725</v>
      </c>
      <c r="K410" s="219">
        <v>207.7824028913726</v>
      </c>
      <c r="L410" s="253">
        <v>213.2986449196035</v>
      </c>
      <c r="M410" s="253">
        <v>180.407</v>
      </c>
      <c r="N410" s="535">
        <v>202.383</v>
      </c>
      <c r="O410"/>
      <c r="P410"/>
      <c r="Q410"/>
      <c r="R410"/>
      <c r="S410"/>
      <c r="T410"/>
      <c r="U410"/>
      <c r="V410" s="358"/>
      <c r="W410" s="358"/>
    </row>
    <row r="411" spans="2:23" ht="12.75" customHeight="1">
      <c r="B411" s="753"/>
      <c r="C411" s="177"/>
      <c r="D411" s="178"/>
      <c r="E411" s="178"/>
      <c r="F411" s="171"/>
      <c r="G411" s="171"/>
      <c r="H411" s="171"/>
      <c r="I411" s="171"/>
      <c r="J411" s="171"/>
      <c r="K411" s="222"/>
      <c r="L411" s="254"/>
      <c r="M411" s="254"/>
      <c r="N411" s="536"/>
      <c r="O411"/>
      <c r="P411"/>
      <c r="Q411"/>
      <c r="R411"/>
      <c r="S411"/>
      <c r="T411"/>
      <c r="U411"/>
      <c r="V411" s="358"/>
      <c r="W411" s="358"/>
    </row>
    <row r="412" spans="2:50" ht="12.75" customHeight="1">
      <c r="B412" s="753"/>
      <c r="C412" s="223" t="s">
        <v>107</v>
      </c>
      <c r="D412" s="178"/>
      <c r="E412" s="178"/>
      <c r="F412" s="225">
        <v>93.721</v>
      </c>
      <c r="G412" s="225">
        <v>205.288</v>
      </c>
      <c r="H412" s="225">
        <v>314.479</v>
      </c>
      <c r="I412" s="225">
        <v>414.916</v>
      </c>
      <c r="J412" s="225">
        <v>489.892</v>
      </c>
      <c r="K412" s="225">
        <v>537.552</v>
      </c>
      <c r="L412" s="225">
        <v>605.799</v>
      </c>
      <c r="M412" s="225">
        <v>662.724</v>
      </c>
      <c r="N412" s="534">
        <v>750.3</v>
      </c>
      <c r="O412"/>
      <c r="P412"/>
      <c r="Q412"/>
      <c r="R412"/>
      <c r="S412"/>
      <c r="T412"/>
      <c r="U412"/>
      <c r="V412"/>
      <c r="W412"/>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31"/>
      <c r="AV412" s="31"/>
      <c r="AW412" s="31"/>
      <c r="AX412" s="31"/>
    </row>
    <row r="413" spans="2:50" s="31" customFormat="1" ht="12.75" customHeight="1">
      <c r="B413" s="756"/>
      <c r="C413" s="179" t="s">
        <v>7</v>
      </c>
      <c r="D413" s="180"/>
      <c r="E413" s="180"/>
      <c r="F413" s="174">
        <v>90.03799657655912</v>
      </c>
      <c r="G413" s="174">
        <v>192.82</v>
      </c>
      <c r="H413" s="174">
        <v>295.839</v>
      </c>
      <c r="I413" s="174">
        <v>394.894</v>
      </c>
      <c r="J413" s="174">
        <v>466.844</v>
      </c>
      <c r="K413" s="219">
        <v>511.272</v>
      </c>
      <c r="L413" s="253">
        <v>579.251</v>
      </c>
      <c r="M413" s="253">
        <v>639.989</v>
      </c>
      <c r="N413" s="535">
        <v>722.75</v>
      </c>
      <c r="O413"/>
      <c r="P413"/>
      <c r="Q413"/>
      <c r="R413"/>
      <c r="S413"/>
      <c r="T413"/>
      <c r="U413"/>
      <c r="V413" s="358"/>
      <c r="W413" s="358"/>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row>
    <row r="414" spans="2:23" ht="12.75" customHeight="1">
      <c r="B414" s="753"/>
      <c r="C414" s="179" t="s">
        <v>8</v>
      </c>
      <c r="D414" s="180"/>
      <c r="E414" s="180"/>
      <c r="F414" s="174">
        <v>3.6830034234408813</v>
      </c>
      <c r="G414" s="174">
        <v>12.468</v>
      </c>
      <c r="H414" s="174">
        <v>18.64</v>
      </c>
      <c r="I414" s="174">
        <v>20.022</v>
      </c>
      <c r="J414" s="174">
        <v>23.048</v>
      </c>
      <c r="K414" s="219">
        <v>26.28</v>
      </c>
      <c r="L414" s="253">
        <v>26.548</v>
      </c>
      <c r="M414" s="253">
        <v>22.735</v>
      </c>
      <c r="N414" s="535">
        <v>27.55</v>
      </c>
      <c r="O414"/>
      <c r="P414"/>
      <c r="Q414"/>
      <c r="R414"/>
      <c r="S414"/>
      <c r="T414"/>
      <c r="U414"/>
      <c r="V414" s="358"/>
      <c r="W414" s="358"/>
    </row>
    <row r="415" spans="2:21" ht="12.75" customHeight="1">
      <c r="B415" s="753"/>
      <c r="C415" s="177"/>
      <c r="D415" s="178"/>
      <c r="E415" s="178"/>
      <c r="F415" s="171"/>
      <c r="G415" s="171"/>
      <c r="H415" s="171"/>
      <c r="I415" s="171"/>
      <c r="J415" s="171"/>
      <c r="K415" s="222"/>
      <c r="L415" s="254"/>
      <c r="M415" s="254"/>
      <c r="N415" s="536"/>
      <c r="O415"/>
      <c r="P415"/>
      <c r="Q415"/>
      <c r="R415"/>
      <c r="S415"/>
      <c r="T415"/>
      <c r="U415"/>
    </row>
    <row r="416" spans="2:50" ht="12.75" customHeight="1">
      <c r="B416" s="753"/>
      <c r="C416" s="223" t="s">
        <v>90</v>
      </c>
      <c r="D416" s="178"/>
      <c r="E416" s="178"/>
      <c r="F416" s="225">
        <v>2.709</v>
      </c>
      <c r="G416" s="225">
        <v>3.298</v>
      </c>
      <c r="H416" s="225">
        <v>3.207</v>
      </c>
      <c r="I416" s="225">
        <v>2.83</v>
      </c>
      <c r="J416" s="225">
        <v>2.7476106840017036</v>
      </c>
      <c r="K416" s="226">
        <v>4.623402564102563</v>
      </c>
      <c r="L416" s="226">
        <v>14.656</v>
      </c>
      <c r="M416" s="226">
        <v>25.538</v>
      </c>
      <c r="N416" s="534">
        <v>55.008</v>
      </c>
      <c r="O416"/>
      <c r="P416"/>
      <c r="Q416"/>
      <c r="R416"/>
      <c r="S416"/>
      <c r="T416"/>
      <c r="U416"/>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31"/>
      <c r="AW416" s="31"/>
      <c r="AX416" s="31"/>
    </row>
    <row r="417" spans="2:50" s="31" customFormat="1" ht="12.75" customHeight="1">
      <c r="B417" s="756"/>
      <c r="C417" s="179" t="s">
        <v>7</v>
      </c>
      <c r="D417" s="180"/>
      <c r="E417" s="180"/>
      <c r="F417" s="181" t="s">
        <v>9</v>
      </c>
      <c r="G417" s="181" t="s">
        <v>9</v>
      </c>
      <c r="H417" s="181" t="s">
        <v>9</v>
      </c>
      <c r="I417" s="181">
        <v>0</v>
      </c>
      <c r="J417" s="181">
        <v>0</v>
      </c>
      <c r="K417" s="219">
        <v>1.893</v>
      </c>
      <c r="L417" s="253">
        <v>11.382</v>
      </c>
      <c r="M417" s="253">
        <v>21.546</v>
      </c>
      <c r="N417" s="535">
        <v>51.484</v>
      </c>
      <c r="O417"/>
      <c r="P417"/>
      <c r="Q417"/>
      <c r="R417"/>
      <c r="S417"/>
      <c r="T417"/>
      <c r="U417"/>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row>
    <row r="418" spans="2:23" ht="12.75" customHeight="1">
      <c r="B418" s="753"/>
      <c r="C418" s="179" t="s">
        <v>8</v>
      </c>
      <c r="D418" s="180"/>
      <c r="E418" s="180"/>
      <c r="F418" s="174">
        <v>2.709</v>
      </c>
      <c r="G418" s="174">
        <v>3.298</v>
      </c>
      <c r="H418" s="174">
        <v>3.207</v>
      </c>
      <c r="I418" s="174">
        <v>2.83</v>
      </c>
      <c r="J418" s="174">
        <v>2.7476106840017036</v>
      </c>
      <c r="K418" s="219">
        <v>2.730402564102564</v>
      </c>
      <c r="L418" s="253">
        <v>3.274</v>
      </c>
      <c r="M418" s="253">
        <v>3.992</v>
      </c>
      <c r="N418" s="535">
        <v>3.524</v>
      </c>
      <c r="O418"/>
      <c r="P418"/>
      <c r="Q418"/>
      <c r="R418"/>
      <c r="S418"/>
      <c r="T418"/>
      <c r="U418"/>
      <c r="V418" s="261"/>
      <c r="W418" s="261"/>
    </row>
    <row r="419" spans="2:23" ht="12.75" customHeight="1">
      <c r="B419" s="753"/>
      <c r="C419" s="29"/>
      <c r="D419" s="30"/>
      <c r="E419" s="30"/>
      <c r="F419" s="171"/>
      <c r="G419" s="171"/>
      <c r="H419" s="171"/>
      <c r="I419" s="171"/>
      <c r="J419" s="171"/>
      <c r="K419" s="222"/>
      <c r="L419" s="254"/>
      <c r="M419" s="254"/>
      <c r="N419" s="536"/>
      <c r="O419"/>
      <c r="P419"/>
      <c r="Q419"/>
      <c r="R419"/>
      <c r="S419"/>
      <c r="T419"/>
      <c r="U419"/>
      <c r="V419" s="261"/>
      <c r="W419" s="261"/>
    </row>
    <row r="420" spans="2:50" ht="12.75" customHeight="1">
      <c r="B420" s="753"/>
      <c r="C420" s="223" t="s">
        <v>297</v>
      </c>
      <c r="D420" s="178"/>
      <c r="E420" s="178"/>
      <c r="F420" s="225">
        <v>367.497</v>
      </c>
      <c r="G420" s="225">
        <v>404.087</v>
      </c>
      <c r="H420" s="225">
        <v>401.918</v>
      </c>
      <c r="I420" s="225">
        <v>394.943</v>
      </c>
      <c r="J420" s="225">
        <v>271.0464401408451</v>
      </c>
      <c r="K420" s="225">
        <v>156.3630653061225</v>
      </c>
      <c r="L420" s="225">
        <v>99.301</v>
      </c>
      <c r="M420" s="225">
        <v>40.975</v>
      </c>
      <c r="N420" s="534">
        <v>32.883</v>
      </c>
      <c r="O420"/>
      <c r="P420"/>
      <c r="Q420"/>
      <c r="R420"/>
      <c r="S420"/>
      <c r="T420"/>
      <c r="U420"/>
      <c r="V420" s="31"/>
      <c r="W420" s="31"/>
      <c r="X420" s="31"/>
      <c r="Y420" s="31"/>
      <c r="Z420" s="31"/>
      <c r="AA420" s="31"/>
      <c r="AB420" s="31"/>
      <c r="AC420" s="31"/>
      <c r="AD420" s="31"/>
      <c r="AE420" s="31"/>
      <c r="AF420" s="31"/>
      <c r="AG420" s="31"/>
      <c r="AH420" s="31"/>
      <c r="AI420" s="31"/>
      <c r="AJ420" s="31"/>
      <c r="AK420" s="31"/>
      <c r="AL420" s="31"/>
      <c r="AM420" s="31"/>
      <c r="AN420" s="31"/>
      <c r="AO420" s="31"/>
      <c r="AP420" s="31"/>
      <c r="AQ420" s="31"/>
      <c r="AR420" s="31"/>
      <c r="AS420" s="31"/>
      <c r="AT420" s="31"/>
      <c r="AU420" s="31"/>
      <c r="AV420" s="31"/>
      <c r="AW420" s="31"/>
      <c r="AX420" s="31"/>
    </row>
    <row r="421" spans="2:50" s="31" customFormat="1" ht="12.75" customHeight="1">
      <c r="B421" s="756"/>
      <c r="C421" s="179" t="s">
        <v>7</v>
      </c>
      <c r="D421" s="180"/>
      <c r="E421" s="180"/>
      <c r="F421" s="174" t="s">
        <v>9</v>
      </c>
      <c r="G421" s="174" t="s">
        <v>9</v>
      </c>
      <c r="H421" s="174" t="s">
        <v>9</v>
      </c>
      <c r="I421" s="174">
        <v>371.696</v>
      </c>
      <c r="J421" s="174">
        <v>253.2864401408451</v>
      </c>
      <c r="K421" s="404">
        <v>139.743300660789</v>
      </c>
      <c r="L421" s="405">
        <v>86.2088431885034</v>
      </c>
      <c r="M421" s="405" t="s">
        <v>9</v>
      </c>
      <c r="N421" s="535" t="s">
        <v>9</v>
      </c>
      <c r="O421"/>
      <c r="P421"/>
      <c r="Q421"/>
      <c r="R421"/>
      <c r="S421"/>
      <c r="T421"/>
      <c r="U421"/>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row>
    <row r="422" spans="2:23" ht="12.75" customHeight="1">
      <c r="B422" s="753"/>
      <c r="C422" s="179" t="s">
        <v>8</v>
      </c>
      <c r="D422" s="180"/>
      <c r="E422" s="180"/>
      <c r="F422" s="174" t="s">
        <v>9</v>
      </c>
      <c r="G422" s="174" t="s">
        <v>9</v>
      </c>
      <c r="H422" s="174" t="s">
        <v>9</v>
      </c>
      <c r="I422" s="174">
        <v>23.247</v>
      </c>
      <c r="J422" s="174">
        <v>17.76</v>
      </c>
      <c r="K422" s="404">
        <v>16.6197646453335</v>
      </c>
      <c r="L422" s="405">
        <v>13.092156811496599</v>
      </c>
      <c r="M422" s="405" t="s">
        <v>9</v>
      </c>
      <c r="N422" s="537" t="s">
        <v>9</v>
      </c>
      <c r="O422"/>
      <c r="P422"/>
      <c r="Q422"/>
      <c r="R422"/>
      <c r="S422"/>
      <c r="T422"/>
      <c r="U422"/>
      <c r="V422" s="375"/>
      <c r="W422" s="375"/>
    </row>
    <row r="423" spans="2:23" ht="12.75" customHeight="1">
      <c r="B423" s="753"/>
      <c r="C423" s="182"/>
      <c r="D423" s="183"/>
      <c r="E423" s="183"/>
      <c r="F423" s="184"/>
      <c r="G423" s="184"/>
      <c r="H423" s="184"/>
      <c r="I423" s="184"/>
      <c r="J423" s="184"/>
      <c r="K423" s="184"/>
      <c r="L423" s="255"/>
      <c r="M423" s="255"/>
      <c r="N423" s="256"/>
      <c r="O423"/>
      <c r="P423"/>
      <c r="Q423"/>
      <c r="R423"/>
      <c r="S423"/>
      <c r="T423"/>
      <c r="U423"/>
      <c r="V423" s="375"/>
      <c r="W423" s="375"/>
    </row>
    <row r="424" spans="2:50" ht="12.75" customHeight="1">
      <c r="B424" s="753"/>
      <c r="C424" s="185"/>
      <c r="D424" s="185"/>
      <c r="E424" s="185"/>
      <c r="F424" s="185"/>
      <c r="G424" s="186"/>
      <c r="H424" s="186"/>
      <c r="I424" s="186"/>
      <c r="J424" s="186"/>
      <c r="K424" s="186"/>
      <c r="L424" s="186"/>
      <c r="O424"/>
      <c r="P424"/>
      <c r="Q424"/>
      <c r="R424"/>
      <c r="S424"/>
      <c r="T424"/>
      <c r="U424"/>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c r="AT424" s="31"/>
      <c r="AU424" s="31"/>
      <c r="AV424" s="31"/>
      <c r="AW424" s="31"/>
      <c r="AX424" s="31"/>
    </row>
    <row r="425" spans="2:50" s="31" customFormat="1" ht="12.75" customHeight="1">
      <c r="B425" s="753"/>
      <c r="C425" s="616" t="s">
        <v>40</v>
      </c>
      <c r="D425" s="188"/>
      <c r="E425" s="188"/>
      <c r="F425" s="188"/>
      <c r="G425" s="189"/>
      <c r="H425" s="189"/>
      <c r="I425" s="189"/>
      <c r="J425" s="189"/>
      <c r="K425" s="189"/>
      <c r="L425" s="189"/>
      <c r="M425" s="16"/>
      <c r="O425"/>
      <c r="P425"/>
      <c r="Q425"/>
      <c r="R425"/>
      <c r="S425"/>
      <c r="T425"/>
      <c r="U425"/>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row>
    <row r="426" spans="2:23" ht="12.75" customHeight="1">
      <c r="B426" s="753"/>
      <c r="C426" s="187"/>
      <c r="D426" s="188"/>
      <c r="E426" s="461"/>
      <c r="F426" s="461"/>
      <c r="G426" s="461"/>
      <c r="H426" s="461"/>
      <c r="I426" s="367"/>
      <c r="J426" s="367"/>
      <c r="K426" s="367"/>
      <c r="L426" s="367"/>
      <c r="M426" s="367"/>
      <c r="N426" s="31"/>
      <c r="R426" s="372"/>
      <c r="S426" s="372"/>
      <c r="T426" s="372"/>
      <c r="U426" s="372"/>
      <c r="V426" s="372"/>
      <c r="W426" s="372"/>
    </row>
    <row r="427" spans="2:13" ht="12.75" customHeight="1">
      <c r="B427" s="753"/>
      <c r="C427" s="187"/>
      <c r="D427" s="188"/>
      <c r="E427" s="462"/>
      <c r="F427" s="462"/>
      <c r="G427" s="463"/>
      <c r="H427" s="463"/>
      <c r="I427" s="463"/>
      <c r="J427" s="463"/>
      <c r="K427" s="463"/>
      <c r="L427" s="463"/>
      <c r="M427" s="12"/>
    </row>
    <row r="428" spans="2:12" ht="12.75" customHeight="1">
      <c r="B428" s="753"/>
      <c r="C428" s="187"/>
      <c r="D428" s="188"/>
      <c r="E428" s="188"/>
      <c r="F428" s="188"/>
      <c r="G428" s="189"/>
      <c r="H428" s="189"/>
      <c r="I428" s="189"/>
      <c r="J428" s="189"/>
      <c r="K428" s="189"/>
      <c r="L428" s="189"/>
    </row>
    <row r="429" spans="2:17" ht="12.75" customHeight="1">
      <c r="B429" s="750" t="s">
        <v>45</v>
      </c>
      <c r="C429" s="348" t="s">
        <v>479</v>
      </c>
      <c r="D429" s="12"/>
      <c r="E429" s="12"/>
      <c r="F429" s="12"/>
      <c r="G429" s="12"/>
      <c r="H429" s="12"/>
      <c r="I429" s="52"/>
      <c r="J429" s="12"/>
      <c r="M429" s="874"/>
      <c r="N429" s="874"/>
      <c r="O429" s="874"/>
      <c r="P429" s="874"/>
      <c r="Q429" s="874"/>
    </row>
    <row r="430" spans="2:17" s="689" customFormat="1" ht="12.75" customHeight="1">
      <c r="B430" s="751"/>
      <c r="C430" s="707" t="s">
        <v>401</v>
      </c>
      <c r="D430" s="3"/>
      <c r="E430" s="3"/>
      <c r="F430" s="3"/>
      <c r="G430" s="3"/>
      <c r="H430" s="3"/>
      <c r="I430" s="3"/>
      <c r="J430" s="3"/>
      <c r="M430" s="874"/>
      <c r="N430" s="874"/>
      <c r="O430" s="874"/>
      <c r="P430" s="874"/>
      <c r="Q430" s="874"/>
    </row>
    <row r="431" spans="2:17" ht="12.75" customHeight="1">
      <c r="B431" s="746"/>
      <c r="C431" s="192"/>
      <c r="D431" s="39"/>
      <c r="E431" s="39"/>
      <c r="F431" s="39"/>
      <c r="G431" s="39"/>
      <c r="H431" s="39"/>
      <c r="I431" s="39"/>
      <c r="J431" s="39"/>
      <c r="K431" s="52"/>
      <c r="M431" s="874"/>
      <c r="N431" s="874"/>
      <c r="O431" s="874"/>
      <c r="P431" s="874"/>
      <c r="Q431" s="874"/>
    </row>
    <row r="432" spans="2:19" ht="12.75" customHeight="1">
      <c r="B432" s="753"/>
      <c r="C432" s="317"/>
      <c r="D432" s="318"/>
      <c r="E432" s="318"/>
      <c r="F432" s="302">
        <v>2001</v>
      </c>
      <c r="G432" s="302">
        <v>2002</v>
      </c>
      <c r="H432" s="302">
        <v>2003</v>
      </c>
      <c r="I432" s="302">
        <v>2004</v>
      </c>
      <c r="J432" s="302">
        <v>2005</v>
      </c>
      <c r="K432" s="302">
        <v>2006</v>
      </c>
      <c r="L432" s="297">
        <v>2007</v>
      </c>
      <c r="M432" s="302">
        <v>2008</v>
      </c>
      <c r="N432" s="298">
        <v>2009</v>
      </c>
      <c r="O432" s="833"/>
      <c r="P432" s="833"/>
      <c r="Q432" s="833"/>
      <c r="R432" s="833"/>
      <c r="S432" s="833"/>
    </row>
    <row r="433" spans="2:19" ht="12.75" customHeight="1">
      <c r="B433" s="753"/>
      <c r="C433" s="193"/>
      <c r="D433" s="194"/>
      <c r="E433" s="194"/>
      <c r="F433" s="194"/>
      <c r="G433" s="194"/>
      <c r="H433" s="194"/>
      <c r="I433" s="194"/>
      <c r="J433" s="195"/>
      <c r="K433" s="195"/>
      <c r="L433" s="247"/>
      <c r="M433" s="383"/>
      <c r="N433" s="357"/>
      <c r="O433" s="833"/>
      <c r="P433" s="833"/>
      <c r="Q433" s="833"/>
      <c r="R433" s="833"/>
      <c r="S433" s="833"/>
    </row>
    <row r="434" spans="2:19" ht="25.5" customHeight="1">
      <c r="B434" s="753"/>
      <c r="C434" s="889" t="s">
        <v>481</v>
      </c>
      <c r="D434" s="890"/>
      <c r="E434" s="890"/>
      <c r="F434" s="578">
        <v>1</v>
      </c>
      <c r="G434" s="578">
        <v>3</v>
      </c>
      <c r="H434" s="578">
        <v>5</v>
      </c>
      <c r="I434" s="578">
        <v>8</v>
      </c>
      <c r="J434" s="257">
        <v>11</v>
      </c>
      <c r="K434" s="413">
        <v>15.5</v>
      </c>
      <c r="L434" s="413">
        <v>27.943936697409722</v>
      </c>
      <c r="M434" s="414">
        <v>37.79335784967353</v>
      </c>
      <c r="N434" s="811">
        <v>54.28656990284411</v>
      </c>
      <c r="O434" s="833"/>
      <c r="P434" s="833"/>
      <c r="Q434" s="833"/>
      <c r="R434" s="833"/>
      <c r="S434" s="833"/>
    </row>
    <row r="435" spans="2:19" ht="12.75" customHeight="1">
      <c r="B435" s="753"/>
      <c r="C435" s="907" t="s">
        <v>482</v>
      </c>
      <c r="D435" s="908"/>
      <c r="E435" s="908"/>
      <c r="F435" s="196">
        <v>0.9614941516108483</v>
      </c>
      <c r="G435" s="196">
        <v>2.5</v>
      </c>
      <c r="H435" s="196">
        <v>4.8</v>
      </c>
      <c r="I435" s="196">
        <v>8.1</v>
      </c>
      <c r="J435" s="196">
        <v>11</v>
      </c>
      <c r="K435" s="196">
        <v>13.9</v>
      </c>
      <c r="L435" s="257">
        <v>15.1</v>
      </c>
      <c r="M435" s="257">
        <v>16.5</v>
      </c>
      <c r="N435" s="546">
        <v>18.6</v>
      </c>
      <c r="O435" s="833"/>
      <c r="P435" s="833"/>
      <c r="Q435" s="833"/>
      <c r="R435" s="833"/>
      <c r="S435" s="833"/>
    </row>
    <row r="436" spans="2:19" ht="30.75" customHeight="1">
      <c r="B436" s="753"/>
      <c r="C436" s="907" t="s">
        <v>483</v>
      </c>
      <c r="D436" s="908"/>
      <c r="E436" s="908"/>
      <c r="F436" s="822" t="s">
        <v>507</v>
      </c>
      <c r="G436" s="822" t="s">
        <v>507</v>
      </c>
      <c r="H436" s="822" t="s">
        <v>507</v>
      </c>
      <c r="I436" s="822" t="s">
        <v>507</v>
      </c>
      <c r="J436" s="822" t="s">
        <v>507</v>
      </c>
      <c r="K436" s="196">
        <v>6</v>
      </c>
      <c r="L436" s="257">
        <v>14</v>
      </c>
      <c r="M436" s="257">
        <v>22.4</v>
      </c>
      <c r="N436" s="546">
        <v>35.7</v>
      </c>
      <c r="O436" s="833"/>
      <c r="P436" s="833"/>
      <c r="Q436" s="833"/>
      <c r="R436" s="833"/>
      <c r="S436" s="833"/>
    </row>
    <row r="437" spans="2:19" ht="24.75" customHeight="1">
      <c r="B437" s="753"/>
      <c r="C437" s="911" t="s">
        <v>484</v>
      </c>
      <c r="D437" s="912"/>
      <c r="E437" s="912"/>
      <c r="F437" s="822" t="s">
        <v>507</v>
      </c>
      <c r="G437" s="822" t="s">
        <v>507</v>
      </c>
      <c r="H437" s="822" t="s">
        <v>507</v>
      </c>
      <c r="I437" s="822" t="s">
        <v>507</v>
      </c>
      <c r="J437" s="822" t="s">
        <v>507</v>
      </c>
      <c r="K437" s="822" t="s">
        <v>507</v>
      </c>
      <c r="L437" s="257">
        <v>6</v>
      </c>
      <c r="M437" s="257">
        <v>10.9</v>
      </c>
      <c r="N437" s="546">
        <v>20.4</v>
      </c>
      <c r="O437" s="833"/>
      <c r="P437" s="833"/>
      <c r="Q437" s="833"/>
      <c r="R437" s="833"/>
      <c r="S437" s="833"/>
    </row>
    <row r="438" spans="2:19" ht="12.75" customHeight="1">
      <c r="B438" s="753"/>
      <c r="C438" s="197"/>
      <c r="D438" s="198"/>
      <c r="E438" s="198"/>
      <c r="F438" s="160"/>
      <c r="G438" s="160"/>
      <c r="H438" s="160"/>
      <c r="I438" s="160"/>
      <c r="J438" s="160"/>
      <c r="K438" s="160"/>
      <c r="L438" s="249"/>
      <c r="M438" s="249"/>
      <c r="N438" s="544"/>
      <c r="O438" s="833"/>
      <c r="P438" s="833"/>
      <c r="Q438" s="833"/>
      <c r="R438" s="833"/>
      <c r="S438" s="833"/>
    </row>
    <row r="439" spans="3:50" ht="12.75" customHeight="1">
      <c r="C439" s="199"/>
      <c r="D439" s="200"/>
      <c r="E439" s="200"/>
      <c r="F439" s="200"/>
      <c r="G439" s="162"/>
      <c r="H439" s="162"/>
      <c r="I439" s="162"/>
      <c r="J439" s="162"/>
      <c r="K439" s="162"/>
      <c r="L439" s="162"/>
      <c r="O439" s="833"/>
      <c r="P439" s="833"/>
      <c r="Q439" s="833"/>
      <c r="R439" s="833"/>
      <c r="S439" s="833"/>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row>
    <row r="440" spans="3:50" ht="12.75" customHeight="1">
      <c r="C440" s="617" t="s">
        <v>214</v>
      </c>
      <c r="D440" s="200"/>
      <c r="E440" s="200"/>
      <c r="F440" s="200"/>
      <c r="G440" s="162"/>
      <c r="H440" s="162"/>
      <c r="I440" s="162"/>
      <c r="J440" s="162"/>
      <c r="K440" s="162"/>
      <c r="L440" s="162"/>
      <c r="O440" s="833"/>
      <c r="P440" s="833"/>
      <c r="Q440" s="833"/>
      <c r="R440" s="833"/>
      <c r="S440" s="833"/>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row>
    <row r="441" spans="1:19" ht="25.5" customHeight="1">
      <c r="A441" s="19"/>
      <c r="C441" s="921" t="s">
        <v>480</v>
      </c>
      <c r="D441" s="921"/>
      <c r="E441" s="921"/>
      <c r="F441" s="921"/>
      <c r="G441" s="921"/>
      <c r="H441" s="921"/>
      <c r="I441" s="921"/>
      <c r="J441" s="921"/>
      <c r="K441" s="921"/>
      <c r="L441" s="921"/>
      <c r="M441" s="921"/>
      <c r="N441" s="921"/>
      <c r="O441" s="833"/>
      <c r="P441" s="833"/>
      <c r="Q441" s="833"/>
      <c r="R441" s="833"/>
      <c r="S441" s="833"/>
    </row>
    <row r="442" spans="1:19" ht="23.25" customHeight="1">
      <c r="A442" s="19"/>
      <c r="C442" s="921" t="s">
        <v>485</v>
      </c>
      <c r="D442" s="921"/>
      <c r="E442" s="921"/>
      <c r="F442" s="921"/>
      <c r="G442" s="921"/>
      <c r="H442" s="921"/>
      <c r="I442" s="921"/>
      <c r="J442" s="921"/>
      <c r="K442" s="921"/>
      <c r="L442" s="921"/>
      <c r="M442" s="921"/>
      <c r="N442" s="921"/>
      <c r="O442" s="833"/>
      <c r="P442" s="833"/>
      <c r="Q442" s="833"/>
      <c r="R442" s="833"/>
      <c r="S442" s="833"/>
    </row>
    <row r="443" spans="2:50" s="17" customFormat="1" ht="12.75" customHeight="1">
      <c r="B443" s="749"/>
      <c r="C443" s="616" t="s">
        <v>39</v>
      </c>
      <c r="D443" s="16"/>
      <c r="E443" s="16"/>
      <c r="F443" s="269"/>
      <c r="G443" s="269"/>
      <c r="H443" s="269"/>
      <c r="I443" s="269"/>
      <c r="J443" s="269"/>
      <c r="K443" s="269"/>
      <c r="L443" s="269"/>
      <c r="M443" s="269"/>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row>
    <row r="444" spans="1:3" ht="12.75" customHeight="1">
      <c r="A444" s="19"/>
      <c r="C444" s="187"/>
    </row>
    <row r="445" ht="12.75" customHeight="1">
      <c r="C445" s="187"/>
    </row>
    <row r="446" spans="2:3" ht="12.75" customHeight="1">
      <c r="B446" s="750" t="s">
        <v>46</v>
      </c>
      <c r="C446" s="348" t="s">
        <v>470</v>
      </c>
    </row>
    <row r="447" spans="2:14" ht="12.75" customHeight="1">
      <c r="B447" s="751"/>
      <c r="C447" s="707" t="s">
        <v>401</v>
      </c>
      <c r="D447" s="689"/>
      <c r="E447" s="689"/>
      <c r="F447" s="689"/>
      <c r="G447" s="689"/>
      <c r="H447" s="689"/>
      <c r="I447" s="689"/>
      <c r="J447" s="689"/>
      <c r="K447" s="689"/>
      <c r="L447" s="689"/>
      <c r="M447" s="689"/>
      <c r="N447" s="689"/>
    </row>
    <row r="448" spans="2:14" s="689" customFormat="1" ht="12.75" customHeight="1">
      <c r="B448" s="746"/>
      <c r="C448" s="40"/>
      <c r="D448" s="16"/>
      <c r="E448" s="16"/>
      <c r="F448" s="16"/>
      <c r="G448" s="16"/>
      <c r="H448" s="16"/>
      <c r="I448" s="16"/>
      <c r="J448" s="16"/>
      <c r="K448" s="16"/>
      <c r="L448" s="16"/>
      <c r="M448" s="16"/>
      <c r="N448" s="16"/>
    </row>
    <row r="449" spans="2:19" ht="12.75" customHeight="1">
      <c r="B449" s="746"/>
      <c r="C449" s="311"/>
      <c r="D449" s="309"/>
      <c r="E449" s="309"/>
      <c r="F449" s="302" t="s">
        <v>235</v>
      </c>
      <c r="G449" s="302" t="s">
        <v>236</v>
      </c>
      <c r="H449" s="302" t="s">
        <v>237</v>
      </c>
      <c r="I449" s="302">
        <v>2004</v>
      </c>
      <c r="J449" s="302">
        <v>2005</v>
      </c>
      <c r="K449" s="302">
        <v>2006</v>
      </c>
      <c r="L449" s="297">
        <v>2007</v>
      </c>
      <c r="M449" s="302">
        <v>2008</v>
      </c>
      <c r="N449" s="298">
        <v>2009</v>
      </c>
      <c r="O449" s="803"/>
      <c r="P449" s="847"/>
      <c r="Q449" s="847"/>
      <c r="R449" s="847"/>
      <c r="S449" s="847"/>
    </row>
    <row r="450" spans="2:19" ht="12.75" customHeight="1">
      <c r="B450" s="746"/>
      <c r="C450" s="490"/>
      <c r="D450" s="491"/>
      <c r="E450" s="491"/>
      <c r="F450" s="492"/>
      <c r="G450" s="492"/>
      <c r="H450" s="492"/>
      <c r="I450" s="492"/>
      <c r="J450" s="492"/>
      <c r="K450" s="492"/>
      <c r="L450" s="493"/>
      <c r="M450" s="492"/>
      <c r="N450" s="538"/>
      <c r="O450" s="803"/>
      <c r="P450" s="847"/>
      <c r="Q450" s="847"/>
      <c r="R450" s="847"/>
      <c r="S450" s="847"/>
    </row>
    <row r="451" spans="2:19" ht="12.75" customHeight="1">
      <c r="B451" s="746"/>
      <c r="C451" s="24" t="s">
        <v>499</v>
      </c>
      <c r="D451" s="25"/>
      <c r="E451" s="25"/>
      <c r="F451" s="202">
        <v>1.6</v>
      </c>
      <c r="G451" s="202">
        <v>3.4</v>
      </c>
      <c r="H451" s="202">
        <v>5.9</v>
      </c>
      <c r="I451" s="202">
        <v>9.7</v>
      </c>
      <c r="J451" s="202">
        <v>11</v>
      </c>
      <c r="K451" s="202">
        <v>15.7</v>
      </c>
      <c r="L451" s="286">
        <v>23</v>
      </c>
      <c r="M451" s="202">
        <v>24.5</v>
      </c>
      <c r="N451" s="539">
        <v>27.22</v>
      </c>
      <c r="O451" s="803"/>
      <c r="P451" s="847"/>
      <c r="Q451" s="847"/>
      <c r="R451" s="847"/>
      <c r="S451" s="847"/>
    </row>
    <row r="452" spans="2:19" ht="12.75" customHeight="1">
      <c r="B452" s="746"/>
      <c r="C452" s="27" t="s">
        <v>78</v>
      </c>
      <c r="D452" s="28"/>
      <c r="E452" s="28"/>
      <c r="F452" s="75">
        <v>4.4</v>
      </c>
      <c r="G452" s="75">
        <v>8.2</v>
      </c>
      <c r="H452" s="75">
        <v>13</v>
      </c>
      <c r="I452" s="75">
        <v>19</v>
      </c>
      <c r="J452" s="75">
        <v>25</v>
      </c>
      <c r="K452" s="75">
        <v>32</v>
      </c>
      <c r="L452" s="287">
        <v>35.6</v>
      </c>
      <c r="M452" s="75">
        <v>37.3</v>
      </c>
      <c r="N452" s="540">
        <v>37.8</v>
      </c>
      <c r="O452" s="803"/>
      <c r="P452" s="847"/>
      <c r="Q452" s="847"/>
      <c r="R452" s="847"/>
      <c r="S452" s="847"/>
    </row>
    <row r="453" spans="2:19" ht="12.75" customHeight="1">
      <c r="B453" s="745"/>
      <c r="C453" s="27" t="s">
        <v>84</v>
      </c>
      <c r="D453" s="28"/>
      <c r="E453" s="28"/>
      <c r="F453" s="75">
        <v>3.8</v>
      </c>
      <c r="G453" s="75">
        <v>7</v>
      </c>
      <c r="H453" s="75">
        <v>11.8</v>
      </c>
      <c r="I453" s="75">
        <v>19</v>
      </c>
      <c r="J453" s="75">
        <v>25.3</v>
      </c>
      <c r="K453" s="75">
        <v>32</v>
      </c>
      <c r="L453" s="287">
        <v>34.2</v>
      </c>
      <c r="M453" s="75">
        <v>36.2</v>
      </c>
      <c r="N453" s="540">
        <v>37.7</v>
      </c>
      <c r="O453" s="803"/>
      <c r="P453" s="847"/>
      <c r="Q453" s="847"/>
      <c r="R453" s="847"/>
      <c r="S453" s="847"/>
    </row>
    <row r="454" spans="2:19" ht="12.75" customHeight="1">
      <c r="B454" s="746"/>
      <c r="C454" s="27" t="s">
        <v>81</v>
      </c>
      <c r="D454" s="25"/>
      <c r="E454" s="25"/>
      <c r="F454" s="75" t="s">
        <v>245</v>
      </c>
      <c r="G454" s="75">
        <v>1.5</v>
      </c>
      <c r="H454" s="75">
        <v>3</v>
      </c>
      <c r="I454" s="75">
        <v>9.8</v>
      </c>
      <c r="J454" s="75">
        <v>14</v>
      </c>
      <c r="K454" s="75">
        <v>20.7</v>
      </c>
      <c r="L454" s="287">
        <v>25.4</v>
      </c>
      <c r="M454" s="75">
        <v>28.8</v>
      </c>
      <c r="N454" s="540">
        <v>32.1</v>
      </c>
      <c r="O454" s="803"/>
      <c r="P454" s="847"/>
      <c r="Q454" s="847"/>
      <c r="R454" s="847"/>
      <c r="S454" s="847"/>
    </row>
    <row r="455" spans="2:19" ht="12.75" customHeight="1">
      <c r="B455" s="745"/>
      <c r="C455" s="27" t="s">
        <v>80</v>
      </c>
      <c r="D455" s="28"/>
      <c r="E455" s="28"/>
      <c r="F455" s="75">
        <v>5.4</v>
      </c>
      <c r="G455" s="75">
        <v>8.1</v>
      </c>
      <c r="H455" s="75">
        <v>10.7</v>
      </c>
      <c r="I455" s="75">
        <v>14.5</v>
      </c>
      <c r="J455" s="75">
        <v>20.3</v>
      </c>
      <c r="K455" s="75">
        <v>26.2</v>
      </c>
      <c r="L455" s="287">
        <v>31</v>
      </c>
      <c r="M455" s="75">
        <v>31.3</v>
      </c>
      <c r="N455" s="540">
        <v>31.5</v>
      </c>
      <c r="O455" s="803"/>
      <c r="P455" s="847"/>
      <c r="Q455" s="847"/>
      <c r="R455" s="847"/>
      <c r="S455" s="847"/>
    </row>
    <row r="456" spans="2:19" ht="12.75" customHeight="1">
      <c r="B456" s="746"/>
      <c r="C456" s="27" t="s">
        <v>79</v>
      </c>
      <c r="D456" s="28"/>
      <c r="E456" s="28"/>
      <c r="F456" s="75">
        <v>2.3</v>
      </c>
      <c r="G456" s="75">
        <v>4.1</v>
      </c>
      <c r="H456" s="75">
        <v>5.6</v>
      </c>
      <c r="I456" s="75">
        <v>8.4</v>
      </c>
      <c r="J456" s="75">
        <v>13</v>
      </c>
      <c r="K456" s="75">
        <v>18.1</v>
      </c>
      <c r="L456" s="287">
        <v>24</v>
      </c>
      <c r="M456" s="75">
        <v>27.5</v>
      </c>
      <c r="N456" s="540">
        <v>30.4</v>
      </c>
      <c r="O456" s="803"/>
      <c r="P456" s="847"/>
      <c r="Q456" s="847"/>
      <c r="R456" s="847"/>
      <c r="S456" s="847"/>
    </row>
    <row r="457" spans="2:50" ht="12.75" customHeight="1">
      <c r="B457" s="746"/>
      <c r="C457" s="27" t="s">
        <v>77</v>
      </c>
      <c r="D457" s="28"/>
      <c r="E457" s="28"/>
      <c r="F457" s="75">
        <v>1</v>
      </c>
      <c r="G457" s="75">
        <v>2.8</v>
      </c>
      <c r="H457" s="75">
        <v>5.9</v>
      </c>
      <c r="I457" s="75">
        <v>10</v>
      </c>
      <c r="J457" s="75">
        <v>15.2</v>
      </c>
      <c r="K457" s="75">
        <v>20</v>
      </c>
      <c r="L457" s="287">
        <v>25</v>
      </c>
      <c r="M457" s="75">
        <v>27.7</v>
      </c>
      <c r="N457" s="540">
        <v>30.3</v>
      </c>
      <c r="O457" s="348"/>
      <c r="P457" s="468"/>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c r="AT457" s="31"/>
      <c r="AU457" s="31"/>
      <c r="AV457" s="31"/>
      <c r="AW457" s="31"/>
      <c r="AX457" s="31"/>
    </row>
    <row r="458" spans="2:50" s="31" customFormat="1" ht="12.75" customHeight="1">
      <c r="B458" s="745"/>
      <c r="C458" s="27" t="s">
        <v>51</v>
      </c>
      <c r="D458" s="28"/>
      <c r="E458" s="28"/>
      <c r="F458" s="75">
        <v>0.6</v>
      </c>
      <c r="G458" s="75">
        <v>2.3</v>
      </c>
      <c r="H458" s="75">
        <v>5.4</v>
      </c>
      <c r="I458" s="75">
        <v>10</v>
      </c>
      <c r="J458" s="75">
        <v>15.9</v>
      </c>
      <c r="K458" s="75">
        <v>21.5</v>
      </c>
      <c r="L458" s="287">
        <v>26</v>
      </c>
      <c r="M458" s="75">
        <v>28.4</v>
      </c>
      <c r="N458" s="540">
        <v>29.8</v>
      </c>
      <c r="O458" s="348"/>
      <c r="P458" s="468"/>
      <c r="Q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row>
    <row r="459" spans="2:18" ht="12.75" customHeight="1">
      <c r="B459" s="746"/>
      <c r="C459" s="27" t="s">
        <v>72</v>
      </c>
      <c r="D459" s="28"/>
      <c r="E459" s="28"/>
      <c r="F459" s="75">
        <v>1.3</v>
      </c>
      <c r="G459" s="75">
        <v>5</v>
      </c>
      <c r="H459" s="75">
        <v>9</v>
      </c>
      <c r="I459" s="75">
        <v>15</v>
      </c>
      <c r="J459" s="75">
        <v>22</v>
      </c>
      <c r="K459" s="75">
        <v>27</v>
      </c>
      <c r="L459" s="287">
        <v>31</v>
      </c>
      <c r="M459" s="75">
        <v>30.7</v>
      </c>
      <c r="N459" s="540">
        <v>29.4</v>
      </c>
      <c r="O459" s="348"/>
      <c r="P459" s="468"/>
      <c r="R459" s="31"/>
    </row>
    <row r="460" spans="1:256" s="31" customFormat="1" ht="12.75" customHeight="1">
      <c r="A460" s="16"/>
      <c r="B460" s="746"/>
      <c r="C460" s="27" t="s">
        <v>60</v>
      </c>
      <c r="D460" s="28"/>
      <c r="E460" s="28"/>
      <c r="F460" s="75">
        <v>4.4</v>
      </c>
      <c r="G460" s="75">
        <v>8.7</v>
      </c>
      <c r="H460" s="75">
        <v>11.7</v>
      </c>
      <c r="I460" s="75">
        <v>15.5</v>
      </c>
      <c r="J460" s="75">
        <v>18.3</v>
      </c>
      <c r="K460" s="75">
        <v>22.7</v>
      </c>
      <c r="L460" s="287">
        <v>26</v>
      </c>
      <c r="M460" s="75">
        <v>27.5</v>
      </c>
      <c r="N460" s="540">
        <v>29.1</v>
      </c>
      <c r="O460" s="469"/>
      <c r="P460" s="468"/>
      <c r="Q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c r="DJ460" s="16"/>
      <c r="DK460" s="16"/>
      <c r="DL460" s="16"/>
      <c r="DM460" s="16"/>
      <c r="DN460" s="16"/>
      <c r="DO460" s="16"/>
      <c r="DP460" s="16"/>
      <c r="DQ460" s="16"/>
      <c r="DR460" s="16"/>
      <c r="DS460" s="16"/>
      <c r="DT460" s="16"/>
      <c r="DU460" s="16"/>
      <c r="DV460" s="16"/>
      <c r="DW460" s="16"/>
      <c r="DX460" s="16"/>
      <c r="DY460" s="16"/>
      <c r="DZ460" s="16"/>
      <c r="EA460" s="16"/>
      <c r="EB460" s="16"/>
      <c r="EC460" s="16"/>
      <c r="ED460" s="16"/>
      <c r="EE460" s="16"/>
      <c r="EF460" s="16"/>
      <c r="EG460" s="16"/>
      <c r="EH460" s="16"/>
      <c r="EI460" s="16"/>
      <c r="EJ460" s="16"/>
      <c r="EK460" s="16"/>
      <c r="EL460" s="16"/>
      <c r="EM460" s="16"/>
      <c r="EN460" s="16"/>
      <c r="EO460" s="16"/>
      <c r="EP460" s="16"/>
      <c r="EQ460" s="16"/>
      <c r="ER460" s="16"/>
      <c r="ES460" s="16"/>
      <c r="ET460" s="16"/>
      <c r="EU460" s="16"/>
      <c r="EV460" s="16"/>
      <c r="EW460" s="16"/>
      <c r="EX460" s="16"/>
      <c r="EY460" s="16"/>
      <c r="EZ460" s="16"/>
      <c r="FA460" s="16"/>
      <c r="FB460" s="16"/>
      <c r="FC460" s="16"/>
      <c r="FD460" s="16"/>
      <c r="FE460" s="16"/>
      <c r="FF460" s="16"/>
      <c r="FG460" s="16"/>
      <c r="FH460" s="16"/>
      <c r="FI460" s="16"/>
      <c r="FJ460" s="16"/>
      <c r="FK460" s="16"/>
      <c r="FL460" s="16"/>
      <c r="FM460" s="16"/>
      <c r="FN460" s="16"/>
      <c r="FO460" s="16"/>
      <c r="FP460" s="16"/>
      <c r="FQ460" s="16"/>
      <c r="FR460" s="16"/>
      <c r="FS460" s="16"/>
      <c r="FT460" s="16"/>
      <c r="FU460" s="16"/>
      <c r="FV460" s="16"/>
      <c r="FW460" s="16"/>
      <c r="FX460" s="16"/>
      <c r="FY460" s="16"/>
      <c r="FZ460" s="16"/>
      <c r="GA460" s="16"/>
      <c r="GB460" s="16"/>
      <c r="GC460" s="16"/>
      <c r="GD460" s="16"/>
      <c r="GE460" s="16"/>
      <c r="GF460" s="16"/>
      <c r="GG460" s="16"/>
      <c r="GH460" s="16"/>
      <c r="GI460" s="16"/>
      <c r="GJ460" s="16"/>
      <c r="GK460" s="16"/>
      <c r="GL460" s="16"/>
      <c r="GM460" s="16"/>
      <c r="GN460" s="16"/>
      <c r="GO460" s="16"/>
      <c r="GP460" s="16"/>
      <c r="GQ460" s="16"/>
      <c r="GR460" s="16"/>
      <c r="GS460" s="16"/>
      <c r="GT460" s="16"/>
      <c r="GU460" s="16"/>
      <c r="GV460" s="16"/>
      <c r="GW460" s="16"/>
      <c r="GX460" s="16"/>
      <c r="GY460" s="16"/>
      <c r="GZ460" s="16"/>
      <c r="HA460" s="16"/>
      <c r="HB460" s="16"/>
      <c r="HC460" s="16"/>
      <c r="HD460" s="16"/>
      <c r="HE460" s="16"/>
      <c r="HF460" s="16"/>
      <c r="HG460" s="16"/>
      <c r="HH460" s="16"/>
      <c r="HI460" s="16"/>
      <c r="HJ460" s="16"/>
      <c r="HK460" s="16"/>
      <c r="HL460" s="16"/>
      <c r="HM460" s="16"/>
      <c r="HN460" s="16"/>
      <c r="HO460" s="16"/>
      <c r="HP460" s="16"/>
      <c r="HQ460" s="16"/>
      <c r="HR460" s="16"/>
      <c r="HS460" s="16"/>
      <c r="HT460" s="16"/>
      <c r="HU460" s="16"/>
      <c r="HV460" s="16"/>
      <c r="HW460" s="16"/>
      <c r="HX460" s="16"/>
      <c r="HY460" s="16"/>
      <c r="HZ460" s="16"/>
      <c r="IA460" s="16"/>
      <c r="IB460" s="16"/>
      <c r="IC460" s="16"/>
      <c r="ID460" s="16"/>
      <c r="IE460" s="16"/>
      <c r="IF460" s="16"/>
      <c r="IG460" s="16"/>
      <c r="IH460" s="16"/>
      <c r="II460" s="16"/>
      <c r="IJ460" s="16"/>
      <c r="IK460" s="16"/>
      <c r="IL460" s="16"/>
      <c r="IM460" s="16"/>
      <c r="IN460" s="16"/>
      <c r="IO460" s="16"/>
      <c r="IP460" s="16"/>
      <c r="IQ460" s="16"/>
      <c r="IR460" s="16"/>
      <c r="IS460" s="16"/>
      <c r="IT460" s="16"/>
      <c r="IU460" s="16"/>
      <c r="IV460" s="16"/>
    </row>
    <row r="461" spans="2:50" ht="12.75" customHeight="1">
      <c r="B461" s="746"/>
      <c r="C461" s="27" t="s">
        <v>49</v>
      </c>
      <c r="D461" s="25"/>
      <c r="E461" s="25"/>
      <c r="F461" s="822" t="s">
        <v>507</v>
      </c>
      <c r="G461" s="822" t="s">
        <v>507</v>
      </c>
      <c r="H461" s="822" t="s">
        <v>507</v>
      </c>
      <c r="I461" s="822" t="s">
        <v>507</v>
      </c>
      <c r="J461" s="75">
        <v>11</v>
      </c>
      <c r="K461" s="75">
        <v>12.3</v>
      </c>
      <c r="L461" s="287">
        <v>16.9</v>
      </c>
      <c r="M461" s="75">
        <v>23.9</v>
      </c>
      <c r="N461" s="540">
        <v>26.8</v>
      </c>
      <c r="O461" s="456"/>
      <c r="P461" s="468"/>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31"/>
      <c r="AV461" s="31"/>
      <c r="AW461" s="31"/>
      <c r="AX461" s="31"/>
    </row>
    <row r="462" spans="2:17" s="31" customFormat="1" ht="12.75" customHeight="1">
      <c r="B462" s="746"/>
      <c r="C462" s="27" t="s">
        <v>69</v>
      </c>
      <c r="D462" s="25"/>
      <c r="E462" s="25"/>
      <c r="F462" s="822" t="s">
        <v>507</v>
      </c>
      <c r="G462" s="822" t="s">
        <v>507</v>
      </c>
      <c r="H462" s="822" t="s">
        <v>507</v>
      </c>
      <c r="I462" s="822" t="s">
        <v>507</v>
      </c>
      <c r="J462" s="75">
        <v>12</v>
      </c>
      <c r="K462" s="75">
        <v>17.2</v>
      </c>
      <c r="L462" s="287">
        <v>21.2</v>
      </c>
      <c r="M462" s="75">
        <v>24.6</v>
      </c>
      <c r="N462" s="540">
        <v>26</v>
      </c>
      <c r="O462" s="348"/>
      <c r="P462" s="468"/>
      <c r="Q462" s="16"/>
    </row>
    <row r="463" spans="2:17" s="31" customFormat="1" ht="12.75" customHeight="1">
      <c r="B463" s="746"/>
      <c r="C463" s="27" t="s">
        <v>73</v>
      </c>
      <c r="D463" s="25"/>
      <c r="E463" s="25"/>
      <c r="F463" s="822" t="s">
        <v>507</v>
      </c>
      <c r="G463" s="822" t="s">
        <v>507</v>
      </c>
      <c r="H463" s="822" t="s">
        <v>507</v>
      </c>
      <c r="I463" s="822" t="s">
        <v>507</v>
      </c>
      <c r="J463" s="75">
        <v>9</v>
      </c>
      <c r="K463" s="75">
        <v>12.6</v>
      </c>
      <c r="L463" s="287">
        <v>17.3</v>
      </c>
      <c r="M463" s="75">
        <v>21</v>
      </c>
      <c r="N463" s="540">
        <v>22.9</v>
      </c>
      <c r="O463" s="348"/>
      <c r="P463" s="468"/>
      <c r="Q463" s="16"/>
    </row>
    <row r="464" spans="1:256" ht="12.75" customHeight="1">
      <c r="A464" s="31"/>
      <c r="B464" s="745"/>
      <c r="C464" s="27" t="s">
        <v>82</v>
      </c>
      <c r="D464" s="28"/>
      <c r="E464" s="28"/>
      <c r="F464" s="75">
        <v>3.6</v>
      </c>
      <c r="G464" s="75">
        <v>5.6</v>
      </c>
      <c r="H464" s="75">
        <v>7.6</v>
      </c>
      <c r="I464" s="75">
        <v>11</v>
      </c>
      <c r="J464" s="75">
        <v>14.1</v>
      </c>
      <c r="K464" s="75">
        <v>17</v>
      </c>
      <c r="L464" s="287">
        <v>20</v>
      </c>
      <c r="M464" s="75">
        <v>21.4</v>
      </c>
      <c r="N464" s="540">
        <v>22.7</v>
      </c>
      <c r="O464" s="469"/>
      <c r="P464" s="468"/>
      <c r="R464" s="31"/>
      <c r="AY464" s="31"/>
      <c r="AZ464" s="31"/>
      <c r="BA464" s="31"/>
      <c r="BB464" s="31"/>
      <c r="BC464" s="31"/>
      <c r="BD464" s="31"/>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c r="IR464" s="31"/>
      <c r="IS464" s="31"/>
      <c r="IT464" s="31"/>
      <c r="IU464" s="31"/>
      <c r="IV464" s="31"/>
    </row>
    <row r="465" spans="2:50" ht="12.75" customHeight="1">
      <c r="B465" s="746"/>
      <c r="C465" s="27" t="s">
        <v>48</v>
      </c>
      <c r="D465" s="28"/>
      <c r="E465" s="28"/>
      <c r="F465" s="203" t="s">
        <v>9</v>
      </c>
      <c r="G465" s="75">
        <v>0</v>
      </c>
      <c r="H465" s="75">
        <v>0.8</v>
      </c>
      <c r="I465" s="75">
        <v>3.3</v>
      </c>
      <c r="J465" s="75">
        <v>6.7</v>
      </c>
      <c r="K465" s="75">
        <v>12</v>
      </c>
      <c r="L465" s="287">
        <v>17.45</v>
      </c>
      <c r="M465" s="75">
        <v>20.2</v>
      </c>
      <c r="N465" s="540">
        <v>22.2</v>
      </c>
      <c r="O465" s="31"/>
      <c r="P465" s="31"/>
      <c r="R465" s="31"/>
      <c r="S465" s="31"/>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c r="AP465" s="31"/>
      <c r="AQ465" s="31"/>
      <c r="AR465" s="31"/>
      <c r="AS465" s="31"/>
      <c r="AT465" s="31"/>
      <c r="AU465" s="31"/>
      <c r="AV465" s="31"/>
      <c r="AW465" s="31"/>
      <c r="AX465" s="31"/>
    </row>
    <row r="466" spans="2:17" s="31" customFormat="1" ht="12.75" customHeight="1">
      <c r="B466" s="746"/>
      <c r="C466" s="27" t="s">
        <v>50</v>
      </c>
      <c r="D466" s="25"/>
      <c r="E466" s="25"/>
      <c r="F466" s="822" t="s">
        <v>507</v>
      </c>
      <c r="G466" s="822" t="s">
        <v>507</v>
      </c>
      <c r="H466" s="822" t="s">
        <v>507</v>
      </c>
      <c r="I466" s="822" t="s">
        <v>507</v>
      </c>
      <c r="J466" s="75">
        <v>4</v>
      </c>
      <c r="K466" s="75">
        <v>7.4</v>
      </c>
      <c r="L466" s="287">
        <v>13.8</v>
      </c>
      <c r="M466" s="75">
        <v>18.2</v>
      </c>
      <c r="N466" s="540">
        <v>22.2</v>
      </c>
      <c r="Q466" s="16"/>
    </row>
    <row r="467" spans="1:256" ht="12.75" customHeight="1">
      <c r="A467" s="31"/>
      <c r="B467" s="746"/>
      <c r="C467" s="27" t="s">
        <v>74</v>
      </c>
      <c r="D467" s="28"/>
      <c r="E467" s="28"/>
      <c r="F467" s="75">
        <v>1.2</v>
      </c>
      <c r="G467" s="75">
        <v>3</v>
      </c>
      <c r="H467" s="75">
        <v>5.4</v>
      </c>
      <c r="I467" s="75">
        <v>8.1</v>
      </c>
      <c r="J467" s="75">
        <v>11.7</v>
      </c>
      <c r="K467" s="75">
        <v>15</v>
      </c>
      <c r="L467" s="287">
        <v>18</v>
      </c>
      <c r="M467" s="75">
        <v>20.2</v>
      </c>
      <c r="N467" s="540">
        <v>21.5</v>
      </c>
      <c r="O467" s="31"/>
      <c r="P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c r="IV467" s="31"/>
    </row>
    <row r="468" spans="2:17" s="31" customFormat="1" ht="12.75" customHeight="1">
      <c r="B468" s="745"/>
      <c r="C468" s="27" t="s">
        <v>75</v>
      </c>
      <c r="D468" s="25"/>
      <c r="E468" s="25"/>
      <c r="F468" s="75">
        <v>0.7</v>
      </c>
      <c r="G468" s="75">
        <v>1.7</v>
      </c>
      <c r="H468" s="75">
        <v>4.1</v>
      </c>
      <c r="I468" s="75">
        <v>8.1</v>
      </c>
      <c r="J468" s="75">
        <v>11.9</v>
      </c>
      <c r="K468" s="75">
        <v>14</v>
      </c>
      <c r="L468" s="287">
        <v>17</v>
      </c>
      <c r="M468" s="75">
        <v>19</v>
      </c>
      <c r="N468" s="540">
        <v>20.6</v>
      </c>
      <c r="O468" s="456"/>
      <c r="P468" s="468"/>
      <c r="Q468" s="16"/>
    </row>
    <row r="469" spans="1:256" ht="12.75" customHeight="1">
      <c r="A469" s="31"/>
      <c r="B469" s="746"/>
      <c r="C469" s="27" t="s">
        <v>67</v>
      </c>
      <c r="D469" s="25"/>
      <c r="E469" s="25"/>
      <c r="F469" s="822" t="s">
        <v>507</v>
      </c>
      <c r="G469" s="822" t="s">
        <v>507</v>
      </c>
      <c r="H469" s="822" t="s">
        <v>507</v>
      </c>
      <c r="I469" s="822" t="s">
        <v>507</v>
      </c>
      <c r="J469" s="75">
        <v>4</v>
      </c>
      <c r="K469" s="75">
        <v>9.3</v>
      </c>
      <c r="L469" s="287">
        <v>15</v>
      </c>
      <c r="M469" s="75">
        <v>17.4</v>
      </c>
      <c r="N469" s="540">
        <v>19.3</v>
      </c>
      <c r="O469" s="348"/>
      <c r="P469" s="468"/>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c r="IU469" s="31"/>
      <c r="IV469" s="31"/>
    </row>
    <row r="470" spans="2:17" s="31" customFormat="1" ht="12.75" customHeight="1">
      <c r="B470" s="746"/>
      <c r="C470" s="27" t="s">
        <v>83</v>
      </c>
      <c r="D470" s="28"/>
      <c r="E470" s="28"/>
      <c r="F470" s="75" t="s">
        <v>245</v>
      </c>
      <c r="G470" s="75" t="s">
        <v>245</v>
      </c>
      <c r="H470" s="75" t="s">
        <v>245</v>
      </c>
      <c r="I470" s="75">
        <v>2.5</v>
      </c>
      <c r="J470" s="75">
        <v>6.4</v>
      </c>
      <c r="K470" s="75">
        <v>11</v>
      </c>
      <c r="L470" s="287">
        <v>15</v>
      </c>
      <c r="M470" s="75">
        <v>17.1</v>
      </c>
      <c r="N470" s="540">
        <v>19.1</v>
      </c>
      <c r="Q470" s="16"/>
    </row>
    <row r="471" spans="1:256" ht="12.75" customHeight="1">
      <c r="A471" s="31"/>
      <c r="B471" s="746"/>
      <c r="C471" s="27" t="s">
        <v>344</v>
      </c>
      <c r="D471" s="25"/>
      <c r="E471" s="25"/>
      <c r="F471" s="822" t="s">
        <v>507</v>
      </c>
      <c r="G471" s="822" t="s">
        <v>507</v>
      </c>
      <c r="H471" s="822" t="s">
        <v>507</v>
      </c>
      <c r="I471" s="822" t="s">
        <v>507</v>
      </c>
      <c r="J471" s="75">
        <v>6</v>
      </c>
      <c r="K471" s="75">
        <v>9.3</v>
      </c>
      <c r="L471" s="287">
        <v>13.7</v>
      </c>
      <c r="M471" s="75">
        <v>17.5</v>
      </c>
      <c r="N471" s="540">
        <v>18.9</v>
      </c>
      <c r="O471" s="348"/>
      <c r="P471" s="468"/>
      <c r="R471" s="31"/>
      <c r="AY471" s="31"/>
      <c r="AZ471" s="31"/>
      <c r="BA471" s="31"/>
      <c r="BB471" s="31"/>
      <c r="BC471" s="31"/>
      <c r="BD471" s="31"/>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c r="IU471" s="31"/>
      <c r="IV471" s="31"/>
    </row>
    <row r="472" spans="2:18" ht="12.75" customHeight="1">
      <c r="B472" s="746"/>
      <c r="C472" s="27" t="s">
        <v>70</v>
      </c>
      <c r="D472" s="28"/>
      <c r="E472" s="28"/>
      <c r="F472" s="75" t="s">
        <v>245</v>
      </c>
      <c r="G472" s="75">
        <v>0.6</v>
      </c>
      <c r="H472" s="75">
        <v>2</v>
      </c>
      <c r="I472" s="75">
        <v>3.6</v>
      </c>
      <c r="J472" s="75">
        <v>6.3</v>
      </c>
      <c r="K472" s="75">
        <v>10</v>
      </c>
      <c r="L472" s="287">
        <v>14</v>
      </c>
      <c r="M472" s="75">
        <v>16.3</v>
      </c>
      <c r="N472" s="540">
        <v>18.7</v>
      </c>
      <c r="O472" s="348"/>
      <c r="P472" s="468"/>
      <c r="R472" s="31"/>
    </row>
    <row r="473" spans="1:256" s="31" customFormat="1" ht="12.75" customHeight="1">
      <c r="A473" s="16"/>
      <c r="B473" s="745"/>
      <c r="C473" s="24" t="s">
        <v>71</v>
      </c>
      <c r="D473" s="28"/>
      <c r="E473" s="28"/>
      <c r="F473" s="202">
        <v>1</v>
      </c>
      <c r="G473" s="202">
        <v>2.5</v>
      </c>
      <c r="H473" s="202">
        <v>4.8</v>
      </c>
      <c r="I473" s="202">
        <v>8.1</v>
      </c>
      <c r="J473" s="202">
        <v>11</v>
      </c>
      <c r="K473" s="202">
        <v>13.9</v>
      </c>
      <c r="L473" s="286">
        <v>15.1</v>
      </c>
      <c r="M473" s="202">
        <v>16.5</v>
      </c>
      <c r="N473" s="539">
        <v>18.6</v>
      </c>
      <c r="Q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c r="DJ473" s="16"/>
      <c r="DK473" s="16"/>
      <c r="DL473" s="16"/>
      <c r="DM473" s="16"/>
      <c r="DN473" s="16"/>
      <c r="DO473" s="16"/>
      <c r="DP473" s="16"/>
      <c r="DQ473" s="16"/>
      <c r="DR473" s="16"/>
      <c r="DS473" s="16"/>
      <c r="DT473" s="16"/>
      <c r="DU473" s="16"/>
      <c r="DV473" s="16"/>
      <c r="DW473" s="16"/>
      <c r="DX473" s="16"/>
      <c r="DY473" s="16"/>
      <c r="DZ473" s="16"/>
      <c r="EA473" s="16"/>
      <c r="EB473" s="16"/>
      <c r="EC473" s="16"/>
      <c r="ED473" s="16"/>
      <c r="EE473" s="16"/>
      <c r="EF473" s="16"/>
      <c r="EG473" s="16"/>
      <c r="EH473" s="16"/>
      <c r="EI473" s="16"/>
      <c r="EJ473" s="16"/>
      <c r="EK473" s="16"/>
      <c r="EL473" s="16"/>
      <c r="EM473" s="16"/>
      <c r="EN473" s="16"/>
      <c r="EO473" s="16"/>
      <c r="EP473" s="16"/>
      <c r="EQ473" s="16"/>
      <c r="ER473" s="16"/>
      <c r="ES473" s="16"/>
      <c r="ET473" s="16"/>
      <c r="EU473" s="16"/>
      <c r="EV473" s="16"/>
      <c r="EW473" s="16"/>
      <c r="EX473" s="16"/>
      <c r="EY473" s="16"/>
      <c r="EZ473" s="16"/>
      <c r="FA473" s="16"/>
      <c r="FB473" s="16"/>
      <c r="FC473" s="16"/>
      <c r="FD473" s="16"/>
      <c r="FE473" s="16"/>
      <c r="FF473" s="16"/>
      <c r="FG473" s="16"/>
      <c r="FH473" s="16"/>
      <c r="FI473" s="16"/>
      <c r="FJ473" s="16"/>
      <c r="FK473" s="16"/>
      <c r="FL473" s="16"/>
      <c r="FM473" s="16"/>
      <c r="FN473" s="16"/>
      <c r="FO473" s="16"/>
      <c r="FP473" s="16"/>
      <c r="FQ473" s="16"/>
      <c r="FR473" s="16"/>
      <c r="FS473" s="16"/>
      <c r="FT473" s="16"/>
      <c r="FU473" s="16"/>
      <c r="FV473" s="16"/>
      <c r="FW473" s="16"/>
      <c r="FX473" s="16"/>
      <c r="FY473" s="16"/>
      <c r="FZ473" s="16"/>
      <c r="GA473" s="16"/>
      <c r="GB473" s="16"/>
      <c r="GC473" s="16"/>
      <c r="GD473" s="16"/>
      <c r="GE473" s="16"/>
      <c r="GF473" s="16"/>
      <c r="GG473" s="16"/>
      <c r="GH473" s="16"/>
      <c r="GI473" s="16"/>
      <c r="GJ473" s="16"/>
      <c r="GK473" s="16"/>
      <c r="GL473" s="16"/>
      <c r="GM473" s="16"/>
      <c r="GN473" s="16"/>
      <c r="GO473" s="16"/>
      <c r="GP473" s="16"/>
      <c r="GQ473" s="16"/>
      <c r="GR473" s="16"/>
      <c r="GS473" s="16"/>
      <c r="GT473" s="16"/>
      <c r="GU473" s="16"/>
      <c r="GV473" s="16"/>
      <c r="GW473" s="16"/>
      <c r="GX473" s="16"/>
      <c r="GY473" s="16"/>
      <c r="GZ473" s="16"/>
      <c r="HA473" s="16"/>
      <c r="HB473" s="16"/>
      <c r="HC473" s="16"/>
      <c r="HD473" s="16"/>
      <c r="HE473" s="16"/>
      <c r="HF473" s="16"/>
      <c r="HG473" s="16"/>
      <c r="HH473" s="16"/>
      <c r="HI473" s="16"/>
      <c r="HJ473" s="16"/>
      <c r="HK473" s="16"/>
      <c r="HL473" s="16"/>
      <c r="HM473" s="16"/>
      <c r="HN473" s="16"/>
      <c r="HO473" s="16"/>
      <c r="HP473" s="16"/>
      <c r="HQ473" s="16"/>
      <c r="HR473" s="16"/>
      <c r="HS473" s="16"/>
      <c r="HT473" s="16"/>
      <c r="HU473" s="16"/>
      <c r="HV473" s="16"/>
      <c r="HW473" s="16"/>
      <c r="HX473" s="16"/>
      <c r="HY473" s="16"/>
      <c r="HZ473" s="16"/>
      <c r="IA473" s="16"/>
      <c r="IB473" s="16"/>
      <c r="IC473" s="16"/>
      <c r="ID473" s="16"/>
      <c r="IE473" s="16"/>
      <c r="IF473" s="16"/>
      <c r="IG473" s="16"/>
      <c r="IH473" s="16"/>
      <c r="II473" s="16"/>
      <c r="IJ473" s="16"/>
      <c r="IK473" s="16"/>
      <c r="IL473" s="16"/>
      <c r="IM473" s="16"/>
      <c r="IN473" s="16"/>
      <c r="IO473" s="16"/>
      <c r="IP473" s="16"/>
      <c r="IQ473" s="16"/>
      <c r="IR473" s="16"/>
      <c r="IS473" s="16"/>
      <c r="IT473" s="16"/>
      <c r="IU473" s="16"/>
      <c r="IV473" s="16"/>
    </row>
    <row r="474" spans="1:256" ht="12.75" customHeight="1">
      <c r="A474" s="31"/>
      <c r="B474" s="746"/>
      <c r="C474" s="27" t="s">
        <v>76</v>
      </c>
      <c r="D474" s="28"/>
      <c r="E474" s="28"/>
      <c r="F474" s="203" t="s">
        <v>9</v>
      </c>
      <c r="G474" s="203" t="s">
        <v>245</v>
      </c>
      <c r="H474" s="203" t="s">
        <v>245</v>
      </c>
      <c r="I474" s="203" t="s">
        <v>245</v>
      </c>
      <c r="J474" s="75">
        <v>1.4</v>
      </c>
      <c r="K474" s="75">
        <v>4.4</v>
      </c>
      <c r="L474" s="287">
        <v>9</v>
      </c>
      <c r="M474" s="75">
        <v>13.4</v>
      </c>
      <c r="N474" s="540">
        <v>17</v>
      </c>
      <c r="O474" s="348"/>
      <c r="P474" s="468"/>
      <c r="R474" s="31"/>
      <c r="S474" s="31"/>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1"/>
      <c r="AT474" s="31"/>
      <c r="AU474" s="31"/>
      <c r="AV474" s="31"/>
      <c r="AW474" s="31"/>
      <c r="AX474" s="31"/>
      <c r="AY474" s="31"/>
      <c r="AZ474" s="31"/>
      <c r="BA474" s="31"/>
      <c r="BB474" s="31"/>
      <c r="BC474" s="31"/>
      <c r="BD474" s="31"/>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c r="IR474" s="31"/>
      <c r="IS474" s="31"/>
      <c r="IT474" s="31"/>
      <c r="IU474" s="31"/>
      <c r="IV474" s="31"/>
    </row>
    <row r="475" spans="2:17" s="31" customFormat="1" ht="12.75" customHeight="1">
      <c r="B475" s="746"/>
      <c r="C475" s="27" t="s">
        <v>65</v>
      </c>
      <c r="D475" s="28"/>
      <c r="E475" s="28"/>
      <c r="F475" s="203" t="s">
        <v>9</v>
      </c>
      <c r="G475" s="203" t="s">
        <v>245</v>
      </c>
      <c r="H475" s="75" t="s">
        <v>245</v>
      </c>
      <c r="I475" s="75">
        <v>1</v>
      </c>
      <c r="J475" s="75">
        <v>2</v>
      </c>
      <c r="K475" s="75">
        <v>5</v>
      </c>
      <c r="L475" s="287">
        <v>8.8</v>
      </c>
      <c r="M475" s="75">
        <v>10.9</v>
      </c>
      <c r="N475" s="540">
        <v>14.8</v>
      </c>
      <c r="Q475" s="16"/>
    </row>
    <row r="476" spans="2:50" s="31" customFormat="1" ht="12.75" customHeight="1">
      <c r="B476" s="746"/>
      <c r="C476" s="27" t="s">
        <v>68</v>
      </c>
      <c r="D476" s="25"/>
      <c r="E476" s="25"/>
      <c r="F476" s="75" t="s">
        <v>245</v>
      </c>
      <c r="G476" s="75" t="s">
        <v>245</v>
      </c>
      <c r="H476" s="75">
        <v>0.8</v>
      </c>
      <c r="I476" s="75">
        <v>2.1</v>
      </c>
      <c r="J476" s="75">
        <v>2.4</v>
      </c>
      <c r="K476" s="75">
        <v>5.2</v>
      </c>
      <c r="L476" s="287">
        <v>8.4</v>
      </c>
      <c r="M476" s="75">
        <v>11.7</v>
      </c>
      <c r="N476" s="540">
        <v>13.5</v>
      </c>
      <c r="O476" s="348"/>
      <c r="P476" s="468"/>
      <c r="Q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row>
    <row r="477" spans="1:256" s="31" customFormat="1" ht="12.75" customHeight="1">
      <c r="A477" s="16"/>
      <c r="B477" s="746"/>
      <c r="C477" s="27" t="s">
        <v>240</v>
      </c>
      <c r="D477" s="25"/>
      <c r="E477" s="25"/>
      <c r="F477" s="822" t="s">
        <v>507</v>
      </c>
      <c r="G477" s="822" t="s">
        <v>507</v>
      </c>
      <c r="H477" s="822" t="s">
        <v>507</v>
      </c>
      <c r="I477" s="822" t="s">
        <v>507</v>
      </c>
      <c r="J477" s="75" t="s">
        <v>9</v>
      </c>
      <c r="K477" s="75" t="s">
        <v>9</v>
      </c>
      <c r="L477" s="287">
        <v>9.8</v>
      </c>
      <c r="M477" s="75">
        <v>11.7</v>
      </c>
      <c r="N477" s="540">
        <v>13</v>
      </c>
      <c r="O477" s="348"/>
      <c r="P477" s="468"/>
      <c r="Q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c r="DK477" s="16"/>
      <c r="DL477" s="16"/>
      <c r="DM477" s="16"/>
      <c r="DN477" s="16"/>
      <c r="DO477" s="16"/>
      <c r="DP477" s="16"/>
      <c r="DQ477" s="16"/>
      <c r="DR477" s="16"/>
      <c r="DS477" s="16"/>
      <c r="DT477" s="16"/>
      <c r="DU477" s="16"/>
      <c r="DV477" s="16"/>
      <c r="DW477" s="16"/>
      <c r="DX477" s="16"/>
      <c r="DY477" s="16"/>
      <c r="DZ477" s="16"/>
      <c r="EA477" s="16"/>
      <c r="EB477" s="16"/>
      <c r="EC477" s="16"/>
      <c r="ED477" s="16"/>
      <c r="EE477" s="16"/>
      <c r="EF477" s="16"/>
      <c r="EG477" s="16"/>
      <c r="EH477" s="16"/>
      <c r="EI477" s="16"/>
      <c r="EJ477" s="16"/>
      <c r="EK477" s="16"/>
      <c r="EL477" s="16"/>
      <c r="EM477" s="16"/>
      <c r="EN477" s="16"/>
      <c r="EO477" s="16"/>
      <c r="EP477" s="16"/>
      <c r="EQ477" s="16"/>
      <c r="ER477" s="16"/>
      <c r="ES477" s="16"/>
      <c r="ET477" s="16"/>
      <c r="EU477" s="16"/>
      <c r="EV477" s="16"/>
      <c r="EW477" s="16"/>
      <c r="EX477" s="16"/>
      <c r="EY477" s="16"/>
      <c r="EZ477" s="16"/>
      <c r="FA477" s="16"/>
      <c r="FB477" s="16"/>
      <c r="FC477" s="16"/>
      <c r="FD477" s="16"/>
      <c r="FE477" s="16"/>
      <c r="FF477" s="16"/>
      <c r="FG477" s="16"/>
      <c r="FH477" s="16"/>
      <c r="FI477" s="16"/>
      <c r="FJ477" s="16"/>
      <c r="FK477" s="16"/>
      <c r="FL477" s="16"/>
      <c r="FM477" s="16"/>
      <c r="FN477" s="16"/>
      <c r="FO477" s="16"/>
      <c r="FP477" s="16"/>
      <c r="FQ477" s="16"/>
      <c r="FR477" s="16"/>
      <c r="FS477" s="16"/>
      <c r="FT477" s="16"/>
      <c r="FU477" s="16"/>
      <c r="FV477" s="16"/>
      <c r="FW477" s="16"/>
      <c r="FX477" s="16"/>
      <c r="FY477" s="16"/>
      <c r="FZ477" s="16"/>
      <c r="GA477" s="16"/>
      <c r="GB477" s="16"/>
      <c r="GC477" s="16"/>
      <c r="GD477" s="16"/>
      <c r="GE477" s="16"/>
      <c r="GF477" s="16"/>
      <c r="GG477" s="16"/>
      <c r="GH477" s="16"/>
      <c r="GI477" s="16"/>
      <c r="GJ477" s="16"/>
      <c r="GK477" s="16"/>
      <c r="GL477" s="16"/>
      <c r="GM477" s="16"/>
      <c r="GN477" s="16"/>
      <c r="GO477" s="16"/>
      <c r="GP477" s="16"/>
      <c r="GQ477" s="16"/>
      <c r="GR477" s="16"/>
      <c r="GS477" s="16"/>
      <c r="GT477" s="16"/>
      <c r="GU477" s="16"/>
      <c r="GV477" s="16"/>
      <c r="GW477" s="16"/>
      <c r="GX477" s="16"/>
      <c r="GY477" s="16"/>
      <c r="GZ477" s="16"/>
      <c r="HA477" s="16"/>
      <c r="HB477" s="16"/>
      <c r="HC477" s="16"/>
      <c r="HD477" s="16"/>
      <c r="HE477" s="16"/>
      <c r="HF477" s="16"/>
      <c r="HG477" s="16"/>
      <c r="HH477" s="16"/>
      <c r="HI477" s="16"/>
      <c r="HJ477" s="16"/>
      <c r="HK477" s="16"/>
      <c r="HL477" s="16"/>
      <c r="HM477" s="16"/>
      <c r="HN477" s="16"/>
      <c r="HO477" s="16"/>
      <c r="HP477" s="16"/>
      <c r="HQ477" s="16"/>
      <c r="HR477" s="16"/>
      <c r="HS477" s="16"/>
      <c r="HT477" s="16"/>
      <c r="HU477" s="16"/>
      <c r="HV477" s="16"/>
      <c r="HW477" s="16"/>
      <c r="HX477" s="16"/>
      <c r="HY477" s="16"/>
      <c r="HZ477" s="16"/>
      <c r="IA477" s="16"/>
      <c r="IB477" s="16"/>
      <c r="IC477" s="16"/>
      <c r="ID477" s="16"/>
      <c r="IE477" s="16"/>
      <c r="IF477" s="16"/>
      <c r="IG477" s="16"/>
      <c r="IH477" s="16"/>
      <c r="II477" s="16"/>
      <c r="IJ477" s="16"/>
      <c r="IK477" s="16"/>
      <c r="IL477" s="16"/>
      <c r="IM477" s="16"/>
      <c r="IN477" s="16"/>
      <c r="IO477" s="16"/>
      <c r="IP477" s="16"/>
      <c r="IQ477" s="16"/>
      <c r="IR477" s="16"/>
      <c r="IS477" s="16"/>
      <c r="IT477" s="16"/>
      <c r="IU477" s="16"/>
      <c r="IV477" s="16"/>
    </row>
    <row r="478" spans="1:256" s="31" customFormat="1" ht="12.75" customHeight="1">
      <c r="A478" s="16"/>
      <c r="B478" s="746"/>
      <c r="C478" s="27" t="s">
        <v>342</v>
      </c>
      <c r="D478" s="25"/>
      <c r="E478" s="25"/>
      <c r="F478" s="822" t="s">
        <v>507</v>
      </c>
      <c r="G478" s="822" t="s">
        <v>507</v>
      </c>
      <c r="H478" s="822" t="s">
        <v>507</v>
      </c>
      <c r="I478" s="822" t="s">
        <v>507</v>
      </c>
      <c r="J478" s="75" t="s">
        <v>9</v>
      </c>
      <c r="K478" s="75" t="s">
        <v>9</v>
      </c>
      <c r="L478" s="287">
        <v>7.6</v>
      </c>
      <c r="M478" s="75">
        <v>11.2</v>
      </c>
      <c r="N478" s="540">
        <v>13</v>
      </c>
      <c r="P478" s="468"/>
      <c r="Q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c r="DJ478" s="16"/>
      <c r="DK478" s="16"/>
      <c r="DL478" s="16"/>
      <c r="DM478" s="16"/>
      <c r="DN478" s="16"/>
      <c r="DO478" s="16"/>
      <c r="DP478" s="16"/>
      <c r="DQ478" s="16"/>
      <c r="DR478" s="16"/>
      <c r="DS478" s="16"/>
      <c r="DT478" s="16"/>
      <c r="DU478" s="16"/>
      <c r="DV478" s="16"/>
      <c r="DW478" s="16"/>
      <c r="DX478" s="16"/>
      <c r="DY478" s="16"/>
      <c r="DZ478" s="16"/>
      <c r="EA478" s="16"/>
      <c r="EB478" s="16"/>
      <c r="EC478" s="16"/>
      <c r="ED478" s="16"/>
      <c r="EE478" s="16"/>
      <c r="EF478" s="16"/>
      <c r="EG478" s="16"/>
      <c r="EH478" s="16"/>
      <c r="EI478" s="16"/>
      <c r="EJ478" s="16"/>
      <c r="EK478" s="16"/>
      <c r="EL478" s="16"/>
      <c r="EM478" s="16"/>
      <c r="EN478" s="16"/>
      <c r="EO478" s="16"/>
      <c r="EP478" s="16"/>
      <c r="EQ478" s="16"/>
      <c r="ER478" s="16"/>
      <c r="ES478" s="16"/>
      <c r="ET478" s="16"/>
      <c r="EU478" s="16"/>
      <c r="EV478" s="16"/>
      <c r="EW478" s="16"/>
      <c r="EX478" s="16"/>
      <c r="EY478" s="16"/>
      <c r="EZ478" s="16"/>
      <c r="FA478" s="16"/>
      <c r="FB478" s="16"/>
      <c r="FC478" s="16"/>
      <c r="FD478" s="16"/>
      <c r="FE478" s="16"/>
      <c r="FF478" s="16"/>
      <c r="FG478" s="16"/>
      <c r="FH478" s="16"/>
      <c r="FI478" s="16"/>
      <c r="FJ478" s="16"/>
      <c r="FK478" s="16"/>
      <c r="FL478" s="16"/>
      <c r="FM478" s="16"/>
      <c r="FN478" s="16"/>
      <c r="FO478" s="16"/>
      <c r="FP478" s="16"/>
      <c r="FQ478" s="16"/>
      <c r="FR478" s="16"/>
      <c r="FS478" s="16"/>
      <c r="FT478" s="16"/>
      <c r="FU478" s="16"/>
      <c r="FV478" s="16"/>
      <c r="FW478" s="16"/>
      <c r="FX478" s="16"/>
      <c r="FY478" s="16"/>
      <c r="FZ478" s="16"/>
      <c r="GA478" s="16"/>
      <c r="GB478" s="16"/>
      <c r="GC478" s="16"/>
      <c r="GD478" s="16"/>
      <c r="GE478" s="16"/>
      <c r="GF478" s="16"/>
      <c r="GG478" s="16"/>
      <c r="GH478" s="16"/>
      <c r="GI478" s="16"/>
      <c r="GJ478" s="16"/>
      <c r="GK478" s="16"/>
      <c r="GL478" s="16"/>
      <c r="GM478" s="16"/>
      <c r="GN478" s="16"/>
      <c r="GO478" s="16"/>
      <c r="GP478" s="16"/>
      <c r="GQ478" s="16"/>
      <c r="GR478" s="16"/>
      <c r="GS478" s="16"/>
      <c r="GT478" s="16"/>
      <c r="GU478" s="16"/>
      <c r="GV478" s="16"/>
      <c r="GW478" s="16"/>
      <c r="GX478" s="16"/>
      <c r="GY478" s="16"/>
      <c r="GZ478" s="16"/>
      <c r="HA478" s="16"/>
      <c r="HB478" s="16"/>
      <c r="HC478" s="16"/>
      <c r="HD478" s="16"/>
      <c r="HE478" s="16"/>
      <c r="HF478" s="16"/>
      <c r="HG478" s="16"/>
      <c r="HH478" s="16"/>
      <c r="HI478" s="16"/>
      <c r="HJ478" s="16"/>
      <c r="HK478" s="16"/>
      <c r="HL478" s="16"/>
      <c r="HM478" s="16"/>
      <c r="HN478" s="16"/>
      <c r="HO478" s="16"/>
      <c r="HP478" s="16"/>
      <c r="HQ478" s="16"/>
      <c r="HR478" s="16"/>
      <c r="HS478" s="16"/>
      <c r="HT478" s="16"/>
      <c r="HU478" s="16"/>
      <c r="HV478" s="16"/>
      <c r="HW478" s="16"/>
      <c r="HX478" s="16"/>
      <c r="HY478" s="16"/>
      <c r="HZ478" s="16"/>
      <c r="IA478" s="16"/>
      <c r="IB478" s="16"/>
      <c r="IC478" s="16"/>
      <c r="ID478" s="16"/>
      <c r="IE478" s="16"/>
      <c r="IF478" s="16"/>
      <c r="IG478" s="16"/>
      <c r="IH478" s="16"/>
      <c r="II478" s="16"/>
      <c r="IJ478" s="16"/>
      <c r="IK478" s="16"/>
      <c r="IL478" s="16"/>
      <c r="IM478" s="16"/>
      <c r="IN478" s="16"/>
      <c r="IO478" s="16"/>
      <c r="IP478" s="16"/>
      <c r="IQ478" s="16"/>
      <c r="IR478" s="16"/>
      <c r="IS478" s="16"/>
      <c r="IT478" s="16"/>
      <c r="IU478" s="16"/>
      <c r="IV478" s="16"/>
    </row>
    <row r="479" spans="2:50" s="31" customFormat="1" ht="12.75" customHeight="1">
      <c r="B479" s="746"/>
      <c r="C479" s="204"/>
      <c r="D479" s="205"/>
      <c r="E479" s="205"/>
      <c r="F479" s="206"/>
      <c r="G479" s="206"/>
      <c r="H479" s="206"/>
      <c r="I479" s="206"/>
      <c r="J479" s="206"/>
      <c r="K479" s="206"/>
      <c r="L479" s="289"/>
      <c r="M479" s="206"/>
      <c r="N479" s="541"/>
      <c r="O479" s="16"/>
      <c r="P479" s="468"/>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row>
    <row r="480" spans="1:256" s="31" customFormat="1" ht="12.75" customHeight="1">
      <c r="A480" s="16"/>
      <c r="B480" s="746"/>
      <c r="C480" s="207"/>
      <c r="D480" s="207"/>
      <c r="E480" s="208"/>
      <c r="F480" s="208"/>
      <c r="G480" s="208"/>
      <c r="H480" s="208"/>
      <c r="I480" s="208"/>
      <c r="J480" s="208"/>
      <c r="K480" s="16"/>
      <c r="L480" s="16"/>
      <c r="M480" s="16"/>
      <c r="N480" s="16"/>
      <c r="Q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c r="DJ480" s="16"/>
      <c r="DK480" s="16"/>
      <c r="DL480" s="16"/>
      <c r="DM480" s="16"/>
      <c r="DN480" s="16"/>
      <c r="DO480" s="16"/>
      <c r="DP480" s="16"/>
      <c r="DQ480" s="16"/>
      <c r="DR480" s="16"/>
      <c r="DS480" s="16"/>
      <c r="DT480" s="16"/>
      <c r="DU480" s="16"/>
      <c r="DV480" s="16"/>
      <c r="DW480" s="16"/>
      <c r="DX480" s="16"/>
      <c r="DY480" s="16"/>
      <c r="DZ480" s="16"/>
      <c r="EA480" s="16"/>
      <c r="EB480" s="16"/>
      <c r="EC480" s="16"/>
      <c r="ED480" s="16"/>
      <c r="EE480" s="16"/>
      <c r="EF480" s="16"/>
      <c r="EG480" s="16"/>
      <c r="EH480" s="16"/>
      <c r="EI480" s="16"/>
      <c r="EJ480" s="16"/>
      <c r="EK480" s="16"/>
      <c r="EL480" s="16"/>
      <c r="EM480" s="16"/>
      <c r="EN480" s="16"/>
      <c r="EO480" s="16"/>
      <c r="EP480" s="16"/>
      <c r="EQ480" s="16"/>
      <c r="ER480" s="16"/>
      <c r="ES480" s="16"/>
      <c r="ET480" s="16"/>
      <c r="EU480" s="16"/>
      <c r="EV480" s="16"/>
      <c r="EW480" s="16"/>
      <c r="EX480" s="16"/>
      <c r="EY480" s="16"/>
      <c r="EZ480" s="16"/>
      <c r="FA480" s="16"/>
      <c r="FB480" s="16"/>
      <c r="FC480" s="16"/>
      <c r="FD480" s="16"/>
      <c r="FE480" s="16"/>
      <c r="FF480" s="16"/>
      <c r="FG480" s="16"/>
      <c r="FH480" s="16"/>
      <c r="FI480" s="16"/>
      <c r="FJ480" s="16"/>
      <c r="FK480" s="16"/>
      <c r="FL480" s="16"/>
      <c r="FM480" s="16"/>
      <c r="FN480" s="16"/>
      <c r="FO480" s="16"/>
      <c r="FP480" s="16"/>
      <c r="FQ480" s="16"/>
      <c r="FR480" s="16"/>
      <c r="FS480" s="16"/>
      <c r="FT480" s="16"/>
      <c r="FU480" s="16"/>
      <c r="FV480" s="16"/>
      <c r="FW480" s="16"/>
      <c r="FX480" s="16"/>
      <c r="FY480" s="16"/>
      <c r="FZ480" s="16"/>
      <c r="GA480" s="16"/>
      <c r="GB480" s="16"/>
      <c r="GC480" s="16"/>
      <c r="GD480" s="16"/>
      <c r="GE480" s="16"/>
      <c r="GF480" s="16"/>
      <c r="GG480" s="16"/>
      <c r="GH480" s="16"/>
      <c r="GI480" s="16"/>
      <c r="GJ480" s="16"/>
      <c r="GK480" s="16"/>
      <c r="GL480" s="16"/>
      <c r="GM480" s="16"/>
      <c r="GN480" s="16"/>
      <c r="GO480" s="16"/>
      <c r="GP480" s="16"/>
      <c r="GQ480" s="16"/>
      <c r="GR480" s="16"/>
      <c r="GS480" s="16"/>
      <c r="GT480" s="16"/>
      <c r="GU480" s="16"/>
      <c r="GV480" s="16"/>
      <c r="GW480" s="16"/>
      <c r="GX480" s="16"/>
      <c r="GY480" s="16"/>
      <c r="GZ480" s="16"/>
      <c r="HA480" s="16"/>
      <c r="HB480" s="16"/>
      <c r="HC480" s="16"/>
      <c r="HD480" s="16"/>
      <c r="HE480" s="16"/>
      <c r="HF480" s="16"/>
      <c r="HG480" s="16"/>
      <c r="HH480" s="16"/>
      <c r="HI480" s="16"/>
      <c r="HJ480" s="16"/>
      <c r="HK480" s="16"/>
      <c r="HL480" s="16"/>
      <c r="HM480" s="16"/>
      <c r="HN480" s="16"/>
      <c r="HO480" s="16"/>
      <c r="HP480" s="16"/>
      <c r="HQ480" s="16"/>
      <c r="HR480" s="16"/>
      <c r="HS480" s="16"/>
      <c r="HT480" s="16"/>
      <c r="HU480" s="16"/>
      <c r="HV480" s="16"/>
      <c r="HW480" s="16"/>
      <c r="HX480" s="16"/>
      <c r="HY480" s="16"/>
      <c r="HZ480" s="16"/>
      <c r="IA480" s="16"/>
      <c r="IB480" s="16"/>
      <c r="IC480" s="16"/>
      <c r="ID480" s="16"/>
      <c r="IE480" s="16"/>
      <c r="IF480" s="16"/>
      <c r="IG480" s="16"/>
      <c r="IH480" s="16"/>
      <c r="II480" s="16"/>
      <c r="IJ480" s="16"/>
      <c r="IK480" s="16"/>
      <c r="IL480" s="16"/>
      <c r="IM480" s="16"/>
      <c r="IN480" s="16"/>
      <c r="IO480" s="16"/>
      <c r="IP480" s="16"/>
      <c r="IQ480" s="16"/>
      <c r="IR480" s="16"/>
      <c r="IS480" s="16"/>
      <c r="IT480" s="16"/>
      <c r="IU480" s="16"/>
      <c r="IV480" s="16"/>
    </row>
    <row r="481" spans="2:17" s="31" customFormat="1" ht="12.75" customHeight="1">
      <c r="B481" s="746"/>
      <c r="C481" s="454" t="s">
        <v>464</v>
      </c>
      <c r="D481" s="39"/>
      <c r="E481" s="39"/>
      <c r="F481" s="209"/>
      <c r="G481" s="16"/>
      <c r="H481" s="16"/>
      <c r="I481" s="16"/>
      <c r="J481" s="16"/>
      <c r="K481" s="16"/>
      <c r="L481" s="16"/>
      <c r="M481" s="16"/>
      <c r="Q481" s="16"/>
    </row>
    <row r="482" spans="2:17" s="31" customFormat="1" ht="12.75" customHeight="1">
      <c r="B482" s="746"/>
      <c r="C482" s="86"/>
      <c r="D482" s="39"/>
      <c r="E482" s="39"/>
      <c r="F482" s="209"/>
      <c r="G482" s="16"/>
      <c r="H482" s="16"/>
      <c r="I482" s="16"/>
      <c r="J482" s="16"/>
      <c r="K482" s="16"/>
      <c r="L482" s="16"/>
      <c r="M482" s="16"/>
      <c r="N482" s="331"/>
      <c r="Q482" s="16"/>
    </row>
    <row r="483" spans="2:50" s="31" customFormat="1" ht="12.75" customHeight="1">
      <c r="B483" s="746"/>
      <c r="C483" s="86"/>
      <c r="D483" s="39"/>
      <c r="E483" s="39"/>
      <c r="F483" s="209"/>
      <c r="G483" s="16"/>
      <c r="H483" s="16"/>
      <c r="I483" s="16"/>
      <c r="J483" s="16"/>
      <c r="K483" s="16"/>
      <c r="L483" s="16"/>
      <c r="M483" s="16"/>
      <c r="N483" s="331"/>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row>
    <row r="484" spans="2:14" ht="12.75" customHeight="1">
      <c r="B484" s="746"/>
      <c r="C484" s="86"/>
      <c r="D484" s="39"/>
      <c r="E484" s="39"/>
      <c r="F484" s="209"/>
      <c r="N484" s="331"/>
    </row>
    <row r="485" spans="2:16" ht="12.75" customHeight="1">
      <c r="B485" s="750" t="s">
        <v>292</v>
      </c>
      <c r="C485" s="348" t="s">
        <v>469</v>
      </c>
      <c r="D485" s="348"/>
      <c r="E485" s="39"/>
      <c r="F485" s="209"/>
      <c r="G485" s="385"/>
      <c r="H485" s="385"/>
      <c r="I485" s="385"/>
      <c r="J485" s="385"/>
      <c r="K485" s="385"/>
      <c r="L485" s="385"/>
      <c r="M485" s="385"/>
      <c r="N485" s="331"/>
      <c r="O485" s="331"/>
      <c r="P485"/>
    </row>
    <row r="486" spans="2:15" ht="12.75" customHeight="1">
      <c r="B486" s="764"/>
      <c r="C486" s="707" t="s">
        <v>402</v>
      </c>
      <c r="D486" s="707"/>
      <c r="E486" s="691"/>
      <c r="F486" s="708"/>
      <c r="G486" s="689"/>
      <c r="H486" s="689"/>
      <c r="I486" s="689"/>
      <c r="J486" s="689"/>
      <c r="K486" s="689"/>
      <c r="L486" s="689"/>
      <c r="M486" s="689"/>
      <c r="N486" s="709"/>
      <c r="O486" s="331"/>
    </row>
    <row r="487" spans="2:16" s="689" customFormat="1" ht="12.75" customHeight="1">
      <c r="B487" s="746"/>
      <c r="C487" s="86"/>
      <c r="D487" s="39"/>
      <c r="E487" s="39"/>
      <c r="F487" s="209"/>
      <c r="G487" s="385"/>
      <c r="H487" s="385"/>
      <c r="I487" s="385"/>
      <c r="J487" s="385"/>
      <c r="K487" s="385"/>
      <c r="L487" s="331"/>
      <c r="M487" s="331"/>
      <c r="N487" s="385"/>
      <c r="O487" s="709"/>
      <c r="P487" s="707"/>
    </row>
    <row r="488" spans="2:16" ht="12.75" customHeight="1">
      <c r="B488" s="762"/>
      <c r="C488" s="682"/>
      <c r="D488" s="676"/>
      <c r="E488" s="676"/>
      <c r="F488" s="919" t="s">
        <v>346</v>
      </c>
      <c r="G488" s="904"/>
      <c r="H488" s="903" t="s">
        <v>380</v>
      </c>
      <c r="I488" s="904"/>
      <c r="J488" s="920" t="s">
        <v>373</v>
      </c>
      <c r="K488" s="904"/>
      <c r="L488" s="919" t="s">
        <v>378</v>
      </c>
      <c r="M488" s="904"/>
      <c r="N488" s="603"/>
      <c r="O488" s="331"/>
      <c r="P488"/>
    </row>
    <row r="489" spans="2:52" s="602" customFormat="1" ht="12.75" customHeight="1">
      <c r="B489" s="762"/>
      <c r="C489" s="650"/>
      <c r="D489" s="677"/>
      <c r="E489" s="677"/>
      <c r="F489" s="871" t="s">
        <v>477</v>
      </c>
      <c r="G489" s="826" t="s">
        <v>478</v>
      </c>
      <c r="H489" s="826" t="s">
        <v>477</v>
      </c>
      <c r="I489" s="826" t="s">
        <v>478</v>
      </c>
      <c r="J489" s="826" t="s">
        <v>477</v>
      </c>
      <c r="K489" s="826" t="s">
        <v>478</v>
      </c>
      <c r="L489" s="871" t="s">
        <v>477</v>
      </c>
      <c r="M489" s="826" t="s">
        <v>478</v>
      </c>
      <c r="N489" s="603"/>
      <c r="O489" s="603"/>
      <c r="P489" s="604"/>
      <c r="Q489" s="604"/>
      <c r="R489" s="604"/>
      <c r="S489" s="604"/>
      <c r="T489" s="604"/>
      <c r="U489" s="604"/>
      <c r="V489" s="604"/>
      <c r="W489" s="604"/>
      <c r="X489" s="604"/>
      <c r="Y489" s="604"/>
      <c r="Z489" s="604"/>
      <c r="AA489" s="604"/>
      <c r="AB489" s="604"/>
      <c r="AC489" s="604"/>
      <c r="AD489" s="604"/>
      <c r="AE489" s="604"/>
      <c r="AF489" s="604"/>
      <c r="AG489" s="604"/>
      <c r="AH489" s="604"/>
      <c r="AI489" s="604"/>
      <c r="AJ489" s="604"/>
      <c r="AK489" s="604"/>
      <c r="AL489" s="604"/>
      <c r="AM489" s="604"/>
      <c r="AN489" s="604"/>
      <c r="AO489" s="604"/>
      <c r="AP489" s="604"/>
      <c r="AQ489" s="604"/>
      <c r="AR489" s="604"/>
      <c r="AS489" s="604"/>
      <c r="AT489" s="604"/>
      <c r="AU489" s="604"/>
      <c r="AV489" s="604"/>
      <c r="AW489" s="604"/>
      <c r="AX489" s="604"/>
      <c r="AY489" s="604"/>
      <c r="AZ489" s="604"/>
    </row>
    <row r="490" spans="2:17" s="604" customFormat="1" ht="12.75" customHeight="1">
      <c r="B490" s="743"/>
      <c r="C490" s="495"/>
      <c r="D490" s="678"/>
      <c r="E490" s="678"/>
      <c r="F490" s="517"/>
      <c r="G490" s="504"/>
      <c r="H490" s="503"/>
      <c r="I490" s="504"/>
      <c r="J490" s="503"/>
      <c r="K490" s="504"/>
      <c r="L490" s="517"/>
      <c r="M490" s="504"/>
      <c r="N490" s="384"/>
      <c r="O490" s="813"/>
      <c r="P490" s="814"/>
      <c r="Q490" s="814"/>
    </row>
    <row r="491" spans="2:17" s="385" customFormat="1" ht="12.75" customHeight="1">
      <c r="B491" s="746"/>
      <c r="C491" s="496" t="s">
        <v>238</v>
      </c>
      <c r="D491" s="679"/>
      <c r="E491" s="679"/>
      <c r="F491" s="555">
        <v>16.2</v>
      </c>
      <c r="G491" s="554">
        <v>2.8</v>
      </c>
      <c r="H491" s="553">
        <v>17.152099999999997</v>
      </c>
      <c r="I491" s="554">
        <v>3.2288999999999994</v>
      </c>
      <c r="J491" s="553">
        <v>19.1828</v>
      </c>
      <c r="K491" s="554">
        <v>3.4747999999999997</v>
      </c>
      <c r="L491" s="555">
        <v>20.77992</v>
      </c>
      <c r="M491" s="554">
        <v>5.75608</v>
      </c>
      <c r="O491" s="812"/>
      <c r="P491" s="812"/>
      <c r="Q491" s="812"/>
    </row>
    <row r="492" spans="2:17" s="385" customFormat="1" ht="12.75" customHeight="1">
      <c r="B492" s="746"/>
      <c r="C492" s="497" t="s">
        <v>78</v>
      </c>
      <c r="D492" s="680"/>
      <c r="E492" s="680"/>
      <c r="F492" s="558">
        <v>30.5</v>
      </c>
      <c r="G492" s="557">
        <v>2.9</v>
      </c>
      <c r="H492" s="556">
        <v>32.749399999999994</v>
      </c>
      <c r="I492" s="557">
        <v>6.639399999999999</v>
      </c>
      <c r="J492" s="556">
        <v>34.2612</v>
      </c>
      <c r="K492" s="557">
        <v>10.118400000000001</v>
      </c>
      <c r="L492" s="558">
        <v>35.41104000000001</v>
      </c>
      <c r="M492" s="557">
        <v>13.241340000000001</v>
      </c>
      <c r="O492" s="812"/>
      <c r="P492" s="812"/>
      <c r="Q492" s="812"/>
    </row>
    <row r="493" spans="2:17" s="385" customFormat="1" ht="12.75" customHeight="1">
      <c r="B493" s="746"/>
      <c r="C493" s="497" t="s">
        <v>60</v>
      </c>
      <c r="D493" s="680"/>
      <c r="E493" s="680"/>
      <c r="F493" s="558">
        <v>24.5</v>
      </c>
      <c r="G493" s="557">
        <v>7.4</v>
      </c>
      <c r="H493" s="556">
        <v>25.2725</v>
      </c>
      <c r="I493" s="557">
        <v>7.700000000000001</v>
      </c>
      <c r="J493" s="556">
        <v>27.3944</v>
      </c>
      <c r="K493" s="557">
        <v>8.8862</v>
      </c>
      <c r="L493" s="558">
        <v>27.074639999999995</v>
      </c>
      <c r="M493" s="557">
        <v>11.942639999999999</v>
      </c>
      <c r="O493" s="918"/>
      <c r="P493" s="918"/>
      <c r="Q493" s="918"/>
    </row>
    <row r="494" spans="2:52" s="385" customFormat="1" ht="12.75" customHeight="1">
      <c r="B494" s="746"/>
      <c r="C494" s="496" t="s">
        <v>71</v>
      </c>
      <c r="D494" s="679"/>
      <c r="E494" s="679"/>
      <c r="F494" s="555">
        <v>15</v>
      </c>
      <c r="G494" s="554">
        <v>3.3</v>
      </c>
      <c r="H494" s="553">
        <v>16.318499999999997</v>
      </c>
      <c r="I494" s="554">
        <v>4.917</v>
      </c>
      <c r="J494" s="553">
        <v>15.7696</v>
      </c>
      <c r="K494" s="554">
        <v>8.3072</v>
      </c>
      <c r="L494" s="555">
        <v>18.270780000000002</v>
      </c>
      <c r="M494" s="554">
        <v>11.260440000000001</v>
      </c>
      <c r="O494" s="918"/>
      <c r="P494" s="918"/>
      <c r="Q494" s="918"/>
      <c r="R494" s="384"/>
      <c r="S494" s="384"/>
      <c r="T494" s="384"/>
      <c r="U494" s="384"/>
      <c r="V494" s="384"/>
      <c r="W494" s="384"/>
      <c r="X494" s="384"/>
      <c r="Y494" s="384"/>
      <c r="Z494" s="384"/>
      <c r="AA494" s="384"/>
      <c r="AB494" s="384"/>
      <c r="AC494" s="384"/>
      <c r="AD494" s="384"/>
      <c r="AE494" s="384"/>
      <c r="AF494" s="384"/>
      <c r="AG494" s="384"/>
      <c r="AH494" s="384"/>
      <c r="AI494" s="384"/>
      <c r="AJ494" s="384"/>
      <c r="AK494" s="384"/>
      <c r="AL494" s="384"/>
      <c r="AM494" s="384"/>
      <c r="AN494" s="384"/>
      <c r="AO494" s="384"/>
      <c r="AP494" s="384"/>
      <c r="AQ494" s="384"/>
      <c r="AR494" s="384"/>
      <c r="AS494" s="384"/>
      <c r="AT494" s="384"/>
      <c r="AU494" s="384"/>
      <c r="AV494" s="384"/>
      <c r="AW494" s="384"/>
      <c r="AX494" s="384"/>
      <c r="AY494" s="384"/>
      <c r="AZ494" s="384"/>
    </row>
    <row r="495" spans="2:52" s="384" customFormat="1" ht="12.75" customHeight="1">
      <c r="B495" s="746"/>
      <c r="C495" s="497" t="s">
        <v>80</v>
      </c>
      <c r="D495" s="680"/>
      <c r="E495" s="680"/>
      <c r="F495" s="558">
        <v>25.5</v>
      </c>
      <c r="G495" s="557">
        <v>10.8</v>
      </c>
      <c r="H495" s="556">
        <v>26.3233</v>
      </c>
      <c r="I495" s="557">
        <v>11.268</v>
      </c>
      <c r="J495" s="556">
        <v>27.6575</v>
      </c>
      <c r="K495" s="557">
        <v>11.212499999999999</v>
      </c>
      <c r="L495" s="558">
        <v>20.711249999999996</v>
      </c>
      <c r="M495" s="557">
        <v>10.38555</v>
      </c>
      <c r="N495" s="385"/>
      <c r="O495" s="918"/>
      <c r="P495" s="918"/>
      <c r="Q495" s="918"/>
      <c r="R495" s="385"/>
      <c r="S495" s="385"/>
      <c r="T495" s="385"/>
      <c r="U495" s="385"/>
      <c r="V495" s="385"/>
      <c r="W495" s="385"/>
      <c r="X495" s="385"/>
      <c r="Y495" s="385"/>
      <c r="Z495" s="385"/>
      <c r="AA495" s="385"/>
      <c r="AB495" s="385"/>
      <c r="AC495" s="385"/>
      <c r="AD495" s="385"/>
      <c r="AE495" s="385"/>
      <c r="AF495" s="385"/>
      <c r="AG495" s="385"/>
      <c r="AH495" s="385"/>
      <c r="AI495" s="385"/>
      <c r="AJ495" s="385"/>
      <c r="AK495" s="385"/>
      <c r="AL495" s="385"/>
      <c r="AM495" s="385"/>
      <c r="AN495" s="385"/>
      <c r="AO495" s="385"/>
      <c r="AP495" s="385"/>
      <c r="AQ495" s="385"/>
      <c r="AR495" s="385"/>
      <c r="AS495" s="385"/>
      <c r="AT495" s="385"/>
      <c r="AU495" s="385"/>
      <c r="AV495" s="385"/>
      <c r="AW495" s="385"/>
      <c r="AX495" s="385"/>
      <c r="AY495" s="385"/>
      <c r="AZ495" s="385"/>
    </row>
    <row r="496" spans="2:17" s="385" customFormat="1" ht="12.75" customHeight="1">
      <c r="B496" s="746"/>
      <c r="C496" s="497" t="s">
        <v>240</v>
      </c>
      <c r="D496" s="680"/>
      <c r="E496" s="680"/>
      <c r="F496" s="558" t="s">
        <v>9</v>
      </c>
      <c r="G496" s="557" t="s">
        <v>9</v>
      </c>
      <c r="H496" s="559" t="s">
        <v>9</v>
      </c>
      <c r="I496" s="557" t="s">
        <v>9</v>
      </c>
      <c r="J496" s="556">
        <v>10.788</v>
      </c>
      <c r="K496" s="557">
        <v>5.58</v>
      </c>
      <c r="L496" s="558">
        <v>12.747800000000002</v>
      </c>
      <c r="M496" s="557">
        <v>8.1471</v>
      </c>
      <c r="O496" s="918"/>
      <c r="P496" s="918"/>
      <c r="Q496" s="918"/>
    </row>
    <row r="497" spans="2:17" s="385" customFormat="1" ht="12.75" customHeight="1">
      <c r="B497" s="746"/>
      <c r="C497" s="497" t="s">
        <v>342</v>
      </c>
      <c r="D497" s="680"/>
      <c r="E497" s="680"/>
      <c r="F497" s="558">
        <v>6.7</v>
      </c>
      <c r="G497" s="557">
        <v>3.8</v>
      </c>
      <c r="H497" s="556">
        <v>9.408</v>
      </c>
      <c r="I497" s="557">
        <v>5.208</v>
      </c>
      <c r="J497" s="556">
        <v>10.6821</v>
      </c>
      <c r="K497" s="557">
        <v>6.4116</v>
      </c>
      <c r="L497" s="558">
        <v>12.4306</v>
      </c>
      <c r="M497" s="557">
        <v>7.878</v>
      </c>
      <c r="O497" s="812"/>
      <c r="P497" s="812"/>
      <c r="Q497" s="812"/>
    </row>
    <row r="498" spans="2:17" s="385" customFormat="1" ht="12.75" customHeight="1">
      <c r="B498" s="746"/>
      <c r="C498" s="497" t="s">
        <v>79</v>
      </c>
      <c r="D498" s="680"/>
      <c r="E498" s="680"/>
      <c r="F498" s="558">
        <v>21.8</v>
      </c>
      <c r="G498" s="557">
        <v>4.9</v>
      </c>
      <c r="H498" s="556">
        <v>25.794999999999998</v>
      </c>
      <c r="I498" s="557">
        <v>4.895</v>
      </c>
      <c r="J498" s="556">
        <v>24.99</v>
      </c>
      <c r="K498" s="557">
        <v>6.7326</v>
      </c>
      <c r="L498" s="558">
        <v>25.95856</v>
      </c>
      <c r="M498" s="557">
        <v>7.524</v>
      </c>
      <c r="O498" s="812"/>
      <c r="P498" s="812"/>
      <c r="Q498" s="812"/>
    </row>
    <row r="499" spans="2:17" s="385" customFormat="1" ht="12.75" customHeight="1">
      <c r="B499" s="746"/>
      <c r="C499" s="497" t="s">
        <v>51</v>
      </c>
      <c r="D499" s="680"/>
      <c r="E499" s="680"/>
      <c r="F499" s="558">
        <v>24.6</v>
      </c>
      <c r="G499" s="557">
        <v>1.8</v>
      </c>
      <c r="H499" s="556">
        <v>18.147599999999997</v>
      </c>
      <c r="I499" s="557">
        <v>2.1016</v>
      </c>
      <c r="J499" s="556">
        <v>27.907200000000003</v>
      </c>
      <c r="K499" s="557">
        <v>1.7568</v>
      </c>
      <c r="L499" s="558">
        <v>29.26956</v>
      </c>
      <c r="M499" s="557">
        <v>5.903379999999999</v>
      </c>
      <c r="O499" s="812"/>
      <c r="P499" s="812"/>
      <c r="Q499" s="812"/>
    </row>
    <row r="500" spans="2:13" s="385" customFormat="1" ht="12.75" customHeight="1">
      <c r="B500" s="746"/>
      <c r="C500" s="497" t="s">
        <v>344</v>
      </c>
      <c r="D500" s="680"/>
      <c r="E500" s="680"/>
      <c r="F500" s="558">
        <v>5.4</v>
      </c>
      <c r="G500" s="557">
        <v>1.7</v>
      </c>
      <c r="H500" s="556">
        <v>7.3325</v>
      </c>
      <c r="I500" s="557">
        <v>2.2225</v>
      </c>
      <c r="J500" s="556">
        <v>9.828</v>
      </c>
      <c r="K500" s="557">
        <v>4.1496</v>
      </c>
      <c r="L500" s="558">
        <v>11.952359999999999</v>
      </c>
      <c r="M500" s="557">
        <v>4.842179999999999</v>
      </c>
    </row>
    <row r="501" spans="2:13" s="385" customFormat="1" ht="12.75" customHeight="1">
      <c r="B501" s="746"/>
      <c r="C501" s="497" t="s">
        <v>72</v>
      </c>
      <c r="D501" s="680"/>
      <c r="E501" s="680"/>
      <c r="F501" s="558">
        <v>14.1</v>
      </c>
      <c r="G501" s="557">
        <v>2</v>
      </c>
      <c r="H501" s="556">
        <v>18.3586</v>
      </c>
      <c r="I501" s="557">
        <v>3.0086</v>
      </c>
      <c r="J501" s="556">
        <v>17.324</v>
      </c>
      <c r="K501" s="557">
        <v>3.0805000000000002</v>
      </c>
      <c r="L501" s="558">
        <v>18.039839999999998</v>
      </c>
      <c r="M501" s="557">
        <v>4.698119999999999</v>
      </c>
    </row>
    <row r="502" spans="2:13" s="385" customFormat="1" ht="12.75" customHeight="1">
      <c r="B502" s="746"/>
      <c r="C502" s="497" t="s">
        <v>74</v>
      </c>
      <c r="D502" s="680"/>
      <c r="E502" s="680"/>
      <c r="F502" s="558">
        <v>16.7</v>
      </c>
      <c r="G502" s="557">
        <v>1.9</v>
      </c>
      <c r="H502" s="556">
        <v>17.493199999999998</v>
      </c>
      <c r="I502" s="557">
        <v>2.525</v>
      </c>
      <c r="J502" s="556">
        <v>18.174599999999998</v>
      </c>
      <c r="K502" s="557">
        <v>2.7531</v>
      </c>
      <c r="L502" s="558">
        <v>19.1909</v>
      </c>
      <c r="M502" s="557">
        <v>4.16885</v>
      </c>
    </row>
    <row r="503" spans="2:13" s="385" customFormat="1" ht="12.75" customHeight="1">
      <c r="B503" s="746"/>
      <c r="C503" s="497" t="s">
        <v>73</v>
      </c>
      <c r="D503" s="680"/>
      <c r="E503" s="680"/>
      <c r="F503" s="558">
        <v>5.2</v>
      </c>
      <c r="G503" s="557">
        <v>2.3</v>
      </c>
      <c r="H503" s="556">
        <v>7.812</v>
      </c>
      <c r="I503" s="557">
        <v>3.654</v>
      </c>
      <c r="J503" s="556">
        <v>9.5693</v>
      </c>
      <c r="K503" s="557">
        <v>4.7073</v>
      </c>
      <c r="L503" s="558">
        <v>8.26461</v>
      </c>
      <c r="M503" s="557">
        <v>4.0326900000000006</v>
      </c>
    </row>
    <row r="504" spans="2:13" s="385" customFormat="1" ht="12.75" customHeight="1">
      <c r="B504" s="746"/>
      <c r="C504" s="497" t="s">
        <v>83</v>
      </c>
      <c r="D504" s="680"/>
      <c r="E504" s="680"/>
      <c r="F504" s="558">
        <v>12</v>
      </c>
      <c r="G504" s="557" t="s">
        <v>9</v>
      </c>
      <c r="H504" s="559" t="s">
        <v>9</v>
      </c>
      <c r="I504" s="557" t="s">
        <v>9</v>
      </c>
      <c r="J504" s="556">
        <v>17.8</v>
      </c>
      <c r="K504" s="557">
        <v>4.0228</v>
      </c>
      <c r="L504" s="558">
        <v>17.8</v>
      </c>
      <c r="M504" s="557">
        <v>4.022800000000001</v>
      </c>
    </row>
    <row r="505" spans="2:13" s="385" customFormat="1" ht="12.75" customHeight="1">
      <c r="B505" s="746"/>
      <c r="C505" s="497" t="s">
        <v>67</v>
      </c>
      <c r="D505" s="680"/>
      <c r="E505" s="680"/>
      <c r="F505" s="558">
        <v>9.5</v>
      </c>
      <c r="G505" s="557">
        <v>1.5</v>
      </c>
      <c r="H505" s="556">
        <v>10.7532</v>
      </c>
      <c r="I505" s="557">
        <v>1.5312</v>
      </c>
      <c r="J505" s="556">
        <v>8.469999999999999</v>
      </c>
      <c r="K505" s="557">
        <v>2.52</v>
      </c>
      <c r="L505" s="558">
        <v>15.802840000000002</v>
      </c>
      <c r="M505" s="557">
        <v>3.98738</v>
      </c>
    </row>
    <row r="506" spans="2:13" s="385" customFormat="1" ht="12.75" customHeight="1">
      <c r="B506" s="746"/>
      <c r="C506" s="497" t="s">
        <v>65</v>
      </c>
      <c r="D506" s="680"/>
      <c r="E506" s="680"/>
      <c r="F506" s="558">
        <v>7.1</v>
      </c>
      <c r="G506" s="557">
        <v>1</v>
      </c>
      <c r="H506" s="556">
        <v>8.523800000000001</v>
      </c>
      <c r="I506" s="557">
        <v>1.5151000000000001</v>
      </c>
      <c r="J506" s="556">
        <v>12.2408</v>
      </c>
      <c r="K506" s="557">
        <v>2.0878</v>
      </c>
      <c r="L506" s="558">
        <v>12.014639999999998</v>
      </c>
      <c r="M506" s="557">
        <v>3.2722799999999994</v>
      </c>
    </row>
    <row r="507" spans="2:13" s="385" customFormat="1" ht="12.75" customHeight="1">
      <c r="B507" s="746"/>
      <c r="C507" s="497" t="s">
        <v>81</v>
      </c>
      <c r="D507" s="680"/>
      <c r="E507" s="680"/>
      <c r="F507" s="558">
        <v>7.3</v>
      </c>
      <c r="G507" s="557">
        <v>1.1</v>
      </c>
      <c r="H507" s="556">
        <v>28.7712</v>
      </c>
      <c r="I507" s="557">
        <v>1.4976</v>
      </c>
      <c r="J507" s="556">
        <v>31.168800000000005</v>
      </c>
      <c r="K507" s="557">
        <v>2.0592</v>
      </c>
      <c r="L507" s="558">
        <v>32.09358</v>
      </c>
      <c r="M507" s="557">
        <v>2.53269</v>
      </c>
    </row>
    <row r="508" spans="2:13" s="385" customFormat="1" ht="12.75" customHeight="1">
      <c r="B508" s="746"/>
      <c r="C508" s="497" t="s">
        <v>49</v>
      </c>
      <c r="D508" s="680"/>
      <c r="E508" s="680"/>
      <c r="F508" s="558">
        <v>19.1</v>
      </c>
      <c r="G508" s="557">
        <v>1.9</v>
      </c>
      <c r="H508" s="556">
        <v>20.386699999999998</v>
      </c>
      <c r="I508" s="557">
        <v>0.1673</v>
      </c>
      <c r="J508" s="556">
        <v>24.941699999999997</v>
      </c>
      <c r="K508" s="557">
        <v>2.5382</v>
      </c>
      <c r="L508" s="558">
        <v>26.132680000000004</v>
      </c>
      <c r="M508" s="557">
        <v>2.4977600000000004</v>
      </c>
    </row>
    <row r="509" spans="2:13" s="385" customFormat="1" ht="12.75" customHeight="1">
      <c r="B509" s="746"/>
      <c r="C509" s="497" t="s">
        <v>69</v>
      </c>
      <c r="D509" s="680"/>
      <c r="E509" s="680"/>
      <c r="F509" s="558">
        <v>7.1</v>
      </c>
      <c r="G509" s="557">
        <v>0.2</v>
      </c>
      <c r="H509" s="556">
        <v>13.505400000000002</v>
      </c>
      <c r="I509" s="557">
        <v>7.7490000000000006</v>
      </c>
      <c r="J509" s="556">
        <v>13.228900000000001</v>
      </c>
      <c r="K509" s="557">
        <v>0.3156</v>
      </c>
      <c r="L509" s="558">
        <v>13.4082</v>
      </c>
      <c r="M509" s="557">
        <v>2.2776</v>
      </c>
    </row>
    <row r="510" spans="2:13" s="385" customFormat="1" ht="12.75" customHeight="1">
      <c r="B510" s="746"/>
      <c r="C510" s="497" t="s">
        <v>48</v>
      </c>
      <c r="D510" s="680"/>
      <c r="E510" s="680"/>
      <c r="F510" s="558">
        <v>9.1</v>
      </c>
      <c r="G510" s="557">
        <v>0.1</v>
      </c>
      <c r="H510" s="556">
        <v>11.7564</v>
      </c>
      <c r="I510" s="557">
        <v>1.6766</v>
      </c>
      <c r="J510" s="556">
        <v>13.2288</v>
      </c>
      <c r="K510" s="557">
        <v>1.0388</v>
      </c>
      <c r="L510" s="558">
        <v>15.300239999999999</v>
      </c>
      <c r="M510" s="557">
        <v>1.9735800000000001</v>
      </c>
    </row>
    <row r="511" spans="2:13" s="385" customFormat="1" ht="12.75" customHeight="1">
      <c r="B511" s="746"/>
      <c r="C511" s="497" t="s">
        <v>75</v>
      </c>
      <c r="D511" s="680"/>
      <c r="E511" s="680"/>
      <c r="F511" s="558">
        <v>11</v>
      </c>
      <c r="G511" s="557">
        <v>1.6</v>
      </c>
      <c r="H511" s="556">
        <v>11.286</v>
      </c>
      <c r="I511" s="557">
        <v>0</v>
      </c>
      <c r="J511" s="556">
        <v>13.86</v>
      </c>
      <c r="K511" s="557">
        <v>1.3464</v>
      </c>
      <c r="L511" s="558">
        <v>15.81668</v>
      </c>
      <c r="M511" s="557">
        <v>1.73658</v>
      </c>
    </row>
    <row r="512" spans="2:13" s="385" customFormat="1" ht="12.75" customHeight="1">
      <c r="B512" s="746"/>
      <c r="C512" s="497" t="s">
        <v>76</v>
      </c>
      <c r="D512" s="680"/>
      <c r="E512" s="680"/>
      <c r="F512" s="558">
        <v>5.5</v>
      </c>
      <c r="G512" s="557">
        <v>3</v>
      </c>
      <c r="H512" s="559" t="s">
        <v>9</v>
      </c>
      <c r="I512" s="557" t="s">
        <v>9</v>
      </c>
      <c r="J512" s="556">
        <v>15.381599999999999</v>
      </c>
      <c r="K512" s="557">
        <v>4.0092</v>
      </c>
      <c r="L512" s="558">
        <v>17</v>
      </c>
      <c r="M512" s="557">
        <v>0.9197000000000001</v>
      </c>
    </row>
    <row r="513" spans="2:13" s="385" customFormat="1" ht="12.75" customHeight="1">
      <c r="B513" s="746"/>
      <c r="C513" s="497" t="s">
        <v>68</v>
      </c>
      <c r="D513" s="680"/>
      <c r="E513" s="680"/>
      <c r="F513" s="558">
        <v>1.6</v>
      </c>
      <c r="G513" s="557">
        <v>0.1</v>
      </c>
      <c r="H513" s="556">
        <v>1.9772999999999996</v>
      </c>
      <c r="I513" s="557">
        <v>0.22229999999999997</v>
      </c>
      <c r="J513" s="556">
        <v>1.92</v>
      </c>
      <c r="K513" s="557">
        <v>0.12</v>
      </c>
      <c r="L513" s="558">
        <v>4.540050000000001</v>
      </c>
      <c r="M513" s="557">
        <v>0.5832</v>
      </c>
    </row>
    <row r="514" spans="2:13" s="385" customFormat="1" ht="12.75" customHeight="1">
      <c r="B514" s="746"/>
      <c r="C514" s="497" t="s">
        <v>50</v>
      </c>
      <c r="D514" s="680"/>
      <c r="E514" s="680"/>
      <c r="F514" s="558" t="s">
        <v>9</v>
      </c>
      <c r="G514" s="557" t="s">
        <v>9</v>
      </c>
      <c r="H514" s="559" t="s">
        <v>9</v>
      </c>
      <c r="I514" s="557" t="s">
        <v>9</v>
      </c>
      <c r="J514" s="556">
        <v>0.063</v>
      </c>
      <c r="K514" s="557">
        <v>0</v>
      </c>
      <c r="L514" s="558">
        <v>5.61438</v>
      </c>
      <c r="M514" s="557">
        <v>0.0222</v>
      </c>
    </row>
    <row r="515" spans="2:13" s="385" customFormat="1" ht="12.75" customHeight="1">
      <c r="B515" s="746"/>
      <c r="C515" s="497" t="s">
        <v>82</v>
      </c>
      <c r="D515" s="680"/>
      <c r="E515" s="680"/>
      <c r="F515" s="558" t="s">
        <v>9</v>
      </c>
      <c r="G515" s="557" t="s">
        <v>9</v>
      </c>
      <c r="H515" s="559" t="s">
        <v>9</v>
      </c>
      <c r="I515" s="557" t="s">
        <v>9</v>
      </c>
      <c r="J515" s="556" t="s">
        <v>9</v>
      </c>
      <c r="K515" s="557" t="s">
        <v>9</v>
      </c>
      <c r="L515" s="558">
        <v>2.8776</v>
      </c>
      <c r="M515" s="557">
        <v>0</v>
      </c>
    </row>
    <row r="516" spans="2:14" s="385" customFormat="1" ht="12.75" customHeight="1">
      <c r="B516" s="746"/>
      <c r="C516" s="497" t="s">
        <v>70</v>
      </c>
      <c r="D516" s="680"/>
      <c r="E516" s="680"/>
      <c r="F516" s="558">
        <v>6.3</v>
      </c>
      <c r="G516" s="557">
        <v>2.3</v>
      </c>
      <c r="H516" s="559" t="s">
        <v>9</v>
      </c>
      <c r="I516" s="557">
        <v>1.6137000000000001</v>
      </c>
      <c r="J516" s="556" t="s">
        <v>9</v>
      </c>
      <c r="K516" s="557" t="s">
        <v>9</v>
      </c>
      <c r="L516" s="558" t="s">
        <v>9</v>
      </c>
      <c r="M516" s="557" t="s">
        <v>9</v>
      </c>
      <c r="N516" s="331"/>
    </row>
    <row r="517" spans="2:14" s="385" customFormat="1" ht="12.75" customHeight="1">
      <c r="B517" s="746"/>
      <c r="C517" s="497" t="s">
        <v>77</v>
      </c>
      <c r="D517" s="680"/>
      <c r="E517" s="680"/>
      <c r="F517" s="558" t="s">
        <v>9</v>
      </c>
      <c r="G517" s="557" t="s">
        <v>9</v>
      </c>
      <c r="H517" s="559" t="s">
        <v>9</v>
      </c>
      <c r="I517" s="557">
        <v>0.8033</v>
      </c>
      <c r="J517" s="556" t="s">
        <v>9</v>
      </c>
      <c r="K517" s="557" t="s">
        <v>9</v>
      </c>
      <c r="L517" s="558" t="s">
        <v>9</v>
      </c>
      <c r="M517" s="557" t="s">
        <v>9</v>
      </c>
      <c r="N517" s="331"/>
    </row>
    <row r="518" spans="2:14" s="385" customFormat="1" ht="12.75" customHeight="1">
      <c r="B518" s="746"/>
      <c r="C518" s="497" t="s">
        <v>343</v>
      </c>
      <c r="D518" s="680"/>
      <c r="E518" s="680"/>
      <c r="F518" s="558" t="s">
        <v>9</v>
      </c>
      <c r="G518" s="557" t="s">
        <v>9</v>
      </c>
      <c r="H518" s="559" t="s">
        <v>9</v>
      </c>
      <c r="I518" s="557" t="s">
        <v>9</v>
      </c>
      <c r="J518" s="556" t="s">
        <v>9</v>
      </c>
      <c r="K518" s="557" t="s">
        <v>9</v>
      </c>
      <c r="L518" s="558" t="s">
        <v>9</v>
      </c>
      <c r="M518" s="557" t="s">
        <v>9</v>
      </c>
      <c r="N518" s="331"/>
    </row>
    <row r="519" spans="2:14" s="385" customFormat="1" ht="12.75" customHeight="1">
      <c r="B519" s="748"/>
      <c r="C519" s="498"/>
      <c r="D519" s="681"/>
      <c r="E519" s="681"/>
      <c r="F519" s="712"/>
      <c r="G519" s="409"/>
      <c r="H519" s="712"/>
      <c r="I519" s="409"/>
      <c r="J519" s="712"/>
      <c r="K519" s="409"/>
      <c r="L519" s="712"/>
      <c r="M519" s="409"/>
      <c r="N519" s="367"/>
    </row>
    <row r="520" spans="2:12" s="385" customFormat="1" ht="12.75" customHeight="1">
      <c r="B520" s="748"/>
      <c r="C520" s="410"/>
      <c r="D520" s="410"/>
      <c r="E520" s="410"/>
      <c r="F520" s="408"/>
      <c r="G520" s="408"/>
      <c r="H520" s="367"/>
      <c r="I520" s="367"/>
      <c r="J520" s="367"/>
      <c r="K520" s="367"/>
      <c r="L520" s="367"/>
    </row>
    <row r="521" spans="2:12" s="385" customFormat="1" ht="12.75" customHeight="1">
      <c r="B521" s="748"/>
      <c r="C521" s="474" t="s">
        <v>382</v>
      </c>
      <c r="D521" s="474"/>
      <c r="E521" s="474"/>
      <c r="F521" s="408"/>
      <c r="G521" s="408"/>
      <c r="H521" s="384"/>
      <c r="I521" s="384"/>
      <c r="J521" s="376"/>
      <c r="K521" s="376"/>
      <c r="L521" s="384"/>
    </row>
    <row r="522" spans="2:14" s="385" customFormat="1" ht="12.75" customHeight="1">
      <c r="B522" s="749"/>
      <c r="C522" s="16"/>
      <c r="D522" s="16"/>
      <c r="E522" s="16"/>
      <c r="F522" s="16"/>
      <c r="G522" s="16"/>
      <c r="H522" s="16"/>
      <c r="I522" s="263"/>
      <c r="J522" s="263"/>
      <c r="K522" s="263"/>
      <c r="L522" s="263"/>
      <c r="M522" s="263"/>
      <c r="N522" s="263"/>
    </row>
    <row r="523" spans="2:14" s="385" customFormat="1" ht="12.75" customHeight="1">
      <c r="B523" s="749"/>
      <c r="C523" s="16"/>
      <c r="D523" s="16"/>
      <c r="E523" s="16"/>
      <c r="F523" s="16"/>
      <c r="G523" s="16"/>
      <c r="H523" s="16"/>
      <c r="I523" s="263"/>
      <c r="J523" s="263"/>
      <c r="K523" s="263"/>
      <c r="L523" s="263"/>
      <c r="M523" s="263"/>
      <c r="N523" s="263"/>
    </row>
    <row r="524" spans="2:14" s="385" customFormat="1" ht="12.75" customHeight="1">
      <c r="B524" s="749"/>
      <c r="C524" s="16"/>
      <c r="D524" s="16"/>
      <c r="E524" s="16"/>
      <c r="F524" s="16"/>
      <c r="G524" s="16"/>
      <c r="H524" s="16"/>
      <c r="I524" s="16"/>
      <c r="J524" s="16"/>
      <c r="K524" s="16"/>
      <c r="L524" s="16"/>
      <c r="M524" s="16"/>
      <c r="N524" s="331"/>
    </row>
    <row r="525" spans="2:14" s="385" customFormat="1" ht="12.75" customHeight="1">
      <c r="B525" s="750" t="s">
        <v>294</v>
      </c>
      <c r="C525" s="20" t="s">
        <v>300</v>
      </c>
      <c r="D525" s="16"/>
      <c r="E525" s="16"/>
      <c r="F525" s="16"/>
      <c r="G525" s="16"/>
      <c r="H525" s="16"/>
      <c r="I525" s="16"/>
      <c r="J525" s="16"/>
      <c r="K525" s="16"/>
      <c r="L525" s="16"/>
      <c r="M525" s="16"/>
      <c r="N525" s="16"/>
    </row>
    <row r="526" spans="2:50" s="385" customFormat="1" ht="12.75" customHeight="1">
      <c r="B526" s="751"/>
      <c r="C526" s="687" t="s">
        <v>514</v>
      </c>
      <c r="D526" s="689"/>
      <c r="E526" s="689"/>
      <c r="F526" s="689"/>
      <c r="G526" s="689"/>
      <c r="H526" s="689"/>
      <c r="I526" s="689"/>
      <c r="J526" s="689"/>
      <c r="K526" s="689"/>
      <c r="L526" s="689"/>
      <c r="M526" s="689"/>
      <c r="N526" s="689"/>
      <c r="O526" s="263"/>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c r="AV526" s="16"/>
      <c r="AW526" s="16"/>
      <c r="AX526" s="16"/>
    </row>
    <row r="527" spans="2:15" s="689" customFormat="1" ht="12.75" customHeight="1">
      <c r="B527" s="749"/>
      <c r="C527" s="16"/>
      <c r="D527" s="16"/>
      <c r="E527" s="16"/>
      <c r="F527" s="16"/>
      <c r="G527" s="16"/>
      <c r="H527" s="16"/>
      <c r="I527" s="16"/>
      <c r="J527" s="16"/>
      <c r="K527" s="16"/>
      <c r="L527" s="16"/>
      <c r="M527" s="16"/>
      <c r="N527" s="16"/>
      <c r="O527" s="698"/>
    </row>
    <row r="528" spans="3:21" ht="12.75" customHeight="1">
      <c r="C528" s="775"/>
      <c r="D528" s="776"/>
      <c r="E528" s="302" t="s">
        <v>310</v>
      </c>
      <c r="F528" s="302" t="s">
        <v>233</v>
      </c>
      <c r="G528" s="302" t="s">
        <v>291</v>
      </c>
      <c r="H528" s="302" t="s">
        <v>321</v>
      </c>
      <c r="I528" s="297" t="s">
        <v>320</v>
      </c>
      <c r="J528" s="297" t="s">
        <v>325</v>
      </c>
      <c r="K528" s="297" t="s">
        <v>326</v>
      </c>
      <c r="L528" s="297" t="s">
        <v>357</v>
      </c>
      <c r="M528" s="297" t="s">
        <v>365</v>
      </c>
      <c r="N528" s="297" t="s">
        <v>366</v>
      </c>
      <c r="O528" s="297" t="s">
        <v>367</v>
      </c>
      <c r="P528" s="400" t="s">
        <v>376</v>
      </c>
      <c r="Q528" s="848"/>
      <c r="R528" s="834"/>
      <c r="S528" s="834"/>
      <c r="T528" s="834"/>
      <c r="U528" s="834"/>
    </row>
    <row r="529" spans="3:21" ht="12.75" customHeight="1">
      <c r="C529" s="777"/>
      <c r="D529" s="778"/>
      <c r="E529" s="195"/>
      <c r="F529" s="195"/>
      <c r="G529" s="258"/>
      <c r="H529" s="258"/>
      <c r="I529" s="291"/>
      <c r="J529" s="291"/>
      <c r="K529" s="291"/>
      <c r="L529" s="291"/>
      <c r="M529" s="291"/>
      <c r="N529" s="291"/>
      <c r="O529" s="291"/>
      <c r="P529" s="401"/>
      <c r="Q529" s="848"/>
      <c r="R529" s="834"/>
      <c r="S529" s="834"/>
      <c r="T529" s="834"/>
      <c r="U529" s="834"/>
    </row>
    <row r="530" spans="3:29" ht="27.75" customHeight="1">
      <c r="C530" s="922" t="s">
        <v>516</v>
      </c>
      <c r="D530" s="923"/>
      <c r="E530" s="856">
        <v>862.202</v>
      </c>
      <c r="F530" s="856">
        <v>983.743</v>
      </c>
      <c r="G530" s="856">
        <v>1182.555</v>
      </c>
      <c r="H530" s="856">
        <v>1454.574</v>
      </c>
      <c r="I530" s="856">
        <v>1713.519</v>
      </c>
      <c r="J530" s="856">
        <v>1915.433</v>
      </c>
      <c r="K530" s="856">
        <v>2100.176</v>
      </c>
      <c r="L530" s="856">
        <v>2378.8</v>
      </c>
      <c r="M530" s="856">
        <v>2692.154</v>
      </c>
      <c r="N530" s="856">
        <v>2945.946</v>
      </c>
      <c r="O530" s="856">
        <v>3445.755</v>
      </c>
      <c r="P530" s="856">
        <v>3792.501</v>
      </c>
      <c r="Q530" s="849"/>
      <c r="R530" s="850"/>
      <c r="S530" s="850"/>
      <c r="T530" s="850"/>
      <c r="U530" s="850"/>
      <c r="V530" s="850"/>
      <c r="W530" s="850"/>
      <c r="X530" s="850"/>
      <c r="Y530" s="850"/>
      <c r="Z530" s="850"/>
      <c r="AA530" s="850"/>
      <c r="AB530" s="850"/>
      <c r="AC530" s="850"/>
    </row>
    <row r="531" spans="3:28" ht="27" customHeight="1">
      <c r="C531" s="922" t="s">
        <v>517</v>
      </c>
      <c r="D531" s="923"/>
      <c r="E531" s="856">
        <v>315.23</v>
      </c>
      <c r="F531" s="856">
        <v>359.369</v>
      </c>
      <c r="G531" s="856">
        <v>478.017</v>
      </c>
      <c r="H531" s="856">
        <v>659.812</v>
      </c>
      <c r="I531" s="856">
        <v>792.936</v>
      </c>
      <c r="J531" s="856">
        <v>886.086</v>
      </c>
      <c r="K531" s="856">
        <v>1015.463</v>
      </c>
      <c r="L531" s="856">
        <v>1160.767</v>
      </c>
      <c r="M531" s="856">
        <v>1331.075</v>
      </c>
      <c r="N531" s="856">
        <v>1451.531</v>
      </c>
      <c r="O531" s="856">
        <v>1983.761</v>
      </c>
      <c r="P531" s="856">
        <v>2169.894</v>
      </c>
      <c r="Q531" s="849"/>
      <c r="R531" s="850"/>
      <c r="S531" s="850"/>
      <c r="T531" s="850"/>
      <c r="U531" s="850"/>
      <c r="V531" s="850"/>
      <c r="W531" s="850"/>
      <c r="X531" s="850"/>
      <c r="Y531" s="850"/>
      <c r="Z531" s="850"/>
      <c r="AA531" s="850"/>
      <c r="AB531" s="850"/>
    </row>
    <row r="532" spans="3:21" ht="9.75" customHeight="1">
      <c r="C532" s="779"/>
      <c r="D532" s="780"/>
      <c r="E532" s="160"/>
      <c r="F532" s="160"/>
      <c r="G532" s="249"/>
      <c r="H532" s="249"/>
      <c r="I532" s="160"/>
      <c r="J532" s="160"/>
      <c r="K532" s="160"/>
      <c r="L532" s="160"/>
      <c r="M532" s="160"/>
      <c r="N532" s="160"/>
      <c r="O532" s="160"/>
      <c r="P532" s="402"/>
      <c r="Q532" s="834"/>
      <c r="R532" s="834"/>
      <c r="S532" s="834"/>
      <c r="T532" s="834"/>
      <c r="U532" s="834"/>
    </row>
    <row r="533" spans="1:21" ht="12.75" customHeight="1">
      <c r="A533" s="19"/>
      <c r="C533" s="199"/>
      <c r="D533" s="200"/>
      <c r="E533" s="200"/>
      <c r="F533" s="200"/>
      <c r="Q533" s="834"/>
      <c r="R533" s="834"/>
      <c r="S533" s="834"/>
      <c r="T533" s="834"/>
      <c r="U533" s="834"/>
    </row>
    <row r="534" spans="1:21" ht="12.75" customHeight="1">
      <c r="A534" s="19"/>
      <c r="C534" s="616" t="s">
        <v>244</v>
      </c>
      <c r="D534" s="187"/>
      <c r="E534" s="187"/>
      <c r="F534" s="187"/>
      <c r="G534" s="187"/>
      <c r="H534" s="187"/>
      <c r="I534" s="187"/>
      <c r="J534" s="187"/>
      <c r="Q534" s="834"/>
      <c r="R534" s="834"/>
      <c r="S534" s="834"/>
      <c r="T534" s="834"/>
      <c r="U534" s="834"/>
    </row>
    <row r="535" spans="1:21" ht="24.75" customHeight="1">
      <c r="A535" s="19"/>
      <c r="C535" s="915" t="s">
        <v>308</v>
      </c>
      <c r="D535" s="915"/>
      <c r="E535" s="915"/>
      <c r="F535" s="915"/>
      <c r="G535" s="915"/>
      <c r="H535" s="915"/>
      <c r="I535" s="915"/>
      <c r="J535" s="915"/>
      <c r="K535" s="915"/>
      <c r="L535" s="915"/>
      <c r="M535" s="915"/>
      <c r="N535" s="915"/>
      <c r="O535" s="915"/>
      <c r="P535" s="915"/>
      <c r="Q535" s="834"/>
      <c r="R535" s="834"/>
      <c r="S535" s="834"/>
      <c r="T535" s="834"/>
      <c r="U535" s="834"/>
    </row>
    <row r="536" spans="1:21" ht="21.75" customHeight="1">
      <c r="A536" s="19"/>
      <c r="C536" s="915" t="s">
        <v>307</v>
      </c>
      <c r="D536" s="915"/>
      <c r="E536" s="915"/>
      <c r="F536" s="915"/>
      <c r="G536" s="915"/>
      <c r="H536" s="915"/>
      <c r="I536" s="915"/>
      <c r="J536" s="915"/>
      <c r="K536" s="915"/>
      <c r="L536" s="915"/>
      <c r="M536" s="915"/>
      <c r="N536" s="915"/>
      <c r="O536" s="915"/>
      <c r="P536" s="915"/>
      <c r="Q536" s="834"/>
      <c r="R536" s="834"/>
      <c r="S536" s="834"/>
      <c r="T536" s="834"/>
      <c r="U536" s="834"/>
    </row>
    <row r="537" spans="1:21" ht="12.75" customHeight="1">
      <c r="A537" s="19"/>
      <c r="C537" s="616" t="s">
        <v>40</v>
      </c>
      <c r="I537"/>
      <c r="J537"/>
      <c r="K537"/>
      <c r="L537"/>
      <c r="M537"/>
      <c r="N537"/>
      <c r="O537"/>
      <c r="P537"/>
      <c r="Q537" s="834"/>
      <c r="R537" s="834"/>
      <c r="S537" s="834"/>
      <c r="T537" s="834"/>
      <c r="U537" s="834"/>
    </row>
    <row r="538" spans="9:20" ht="12.75" customHeight="1">
      <c r="I538"/>
      <c r="J538"/>
      <c r="K538"/>
      <c r="L538"/>
      <c r="M538"/>
      <c r="N538"/>
      <c r="O538"/>
      <c r="P538"/>
      <c r="Q538"/>
      <c r="R538"/>
      <c r="S538"/>
      <c r="T538"/>
    </row>
    <row r="539" spans="9:20" ht="12.75" customHeight="1">
      <c r="I539"/>
      <c r="J539"/>
      <c r="K539"/>
      <c r="L539"/>
      <c r="M539"/>
      <c r="N539"/>
      <c r="O539"/>
      <c r="P539"/>
      <c r="Q539"/>
      <c r="R539"/>
      <c r="S539"/>
      <c r="T539"/>
    </row>
    <row r="540" spans="9:20" ht="12.75" customHeight="1">
      <c r="I540" s="263"/>
      <c r="J540" s="263"/>
      <c r="K540" s="263"/>
      <c r="L540" s="263"/>
      <c r="M540" s="263"/>
      <c r="N540" s="263"/>
      <c r="O540" s="263"/>
      <c r="P540" s="263"/>
      <c r="Q540" s="263"/>
      <c r="R540" s="263"/>
      <c r="S540" s="263"/>
      <c r="T540" s="263"/>
    </row>
    <row r="541" spans="2:22" ht="12.75" customHeight="1">
      <c r="B541" s="750" t="s">
        <v>339</v>
      </c>
      <c r="C541" s="348" t="s">
        <v>381</v>
      </c>
      <c r="D541" s="350"/>
      <c r="E541" s="12"/>
      <c r="I541" s="263"/>
      <c r="J541" s="263"/>
      <c r="K541" s="263"/>
      <c r="L541" s="263"/>
      <c r="M541" s="263"/>
      <c r="N541" s="263"/>
      <c r="O541" s="263"/>
      <c r="P541" s="263"/>
      <c r="Q541" s="263"/>
      <c r="R541" s="263"/>
      <c r="S541" s="263"/>
      <c r="T541" s="263"/>
      <c r="U541" s="470"/>
      <c r="V541" s="470"/>
    </row>
    <row r="542" spans="2:44" ht="12.75" customHeight="1">
      <c r="B542" s="751"/>
      <c r="C542" s="687" t="s">
        <v>503</v>
      </c>
      <c r="D542" s="687"/>
      <c r="E542" s="3"/>
      <c r="F542" s="689"/>
      <c r="G542" s="689"/>
      <c r="H542" s="689"/>
      <c r="I542" s="689"/>
      <c r="J542" s="689"/>
      <c r="K542" s="689"/>
      <c r="L542" s="689"/>
      <c r="M542" s="689"/>
      <c r="N542" s="689"/>
      <c r="O542" s="689"/>
      <c r="P542" s="689"/>
      <c r="Q542" s="689"/>
      <c r="R542" s="689"/>
      <c r="S542" s="689"/>
      <c r="T542" s="689"/>
      <c r="U542" s="710"/>
      <c r="V542" s="710"/>
      <c r="W542" s="470"/>
      <c r="X542" s="470"/>
      <c r="Y542" s="470"/>
      <c r="Z542" s="470"/>
      <c r="AA542" s="470"/>
      <c r="AB542" s="470"/>
      <c r="AC542" s="470"/>
      <c r="AD542" s="470"/>
      <c r="AE542" s="470"/>
      <c r="AF542" s="470"/>
      <c r="AG542" s="470"/>
      <c r="AH542" s="470"/>
      <c r="AI542" s="470"/>
      <c r="AJ542" s="470"/>
      <c r="AK542" s="470"/>
      <c r="AL542" s="470"/>
      <c r="AM542" s="470"/>
      <c r="AN542" s="470"/>
      <c r="AO542" s="470"/>
      <c r="AP542" s="470"/>
      <c r="AQ542" s="470"/>
      <c r="AR542" s="470"/>
    </row>
    <row r="543" spans="2:44" s="689" customFormat="1" ht="12.75" customHeight="1">
      <c r="B543" s="749"/>
      <c r="C543" s="16"/>
      <c r="D543" s="16"/>
      <c r="E543" s="16"/>
      <c r="F543" s="16"/>
      <c r="G543" s="16"/>
      <c r="H543" s="16"/>
      <c r="I543" s="16"/>
      <c r="J543" s="16"/>
      <c r="K543" s="16"/>
      <c r="L543" s="16"/>
      <c r="M543" s="16"/>
      <c r="N543" s="16"/>
      <c r="O543" s="16"/>
      <c r="P543" s="16"/>
      <c r="Q543" s="16"/>
      <c r="R543" s="16"/>
      <c r="S543" s="16"/>
      <c r="T543" s="16"/>
      <c r="U543" s="12"/>
      <c r="V543" s="12"/>
      <c r="W543" s="710"/>
      <c r="X543" s="710"/>
      <c r="Y543" s="710"/>
      <c r="Z543" s="710"/>
      <c r="AA543" s="710"/>
      <c r="AB543" s="710"/>
      <c r="AC543" s="710"/>
      <c r="AD543" s="710"/>
      <c r="AE543" s="710"/>
      <c r="AF543" s="710"/>
      <c r="AG543" s="710"/>
      <c r="AH543" s="710"/>
      <c r="AI543" s="710"/>
      <c r="AJ543" s="710"/>
      <c r="AK543" s="710"/>
      <c r="AL543" s="710"/>
      <c r="AM543" s="710"/>
      <c r="AN543" s="710"/>
      <c r="AO543" s="710"/>
      <c r="AP543" s="710"/>
      <c r="AQ543" s="710"/>
      <c r="AR543" s="710"/>
    </row>
    <row r="544" spans="3:44" ht="12.75" customHeight="1">
      <c r="C544" s="317"/>
      <c r="D544" s="318"/>
      <c r="E544" s="302" t="s">
        <v>312</v>
      </c>
      <c r="F544" s="302" t="s">
        <v>313</v>
      </c>
      <c r="G544" s="302" t="s">
        <v>314</v>
      </c>
      <c r="H544" s="302" t="s">
        <v>310</v>
      </c>
      <c r="I544" s="302" t="s">
        <v>233</v>
      </c>
      <c r="J544" s="302" t="s">
        <v>291</v>
      </c>
      <c r="K544" s="302" t="s">
        <v>321</v>
      </c>
      <c r="L544" s="297" t="s">
        <v>320</v>
      </c>
      <c r="M544" s="297" t="s">
        <v>325</v>
      </c>
      <c r="N544" s="297" t="s">
        <v>326</v>
      </c>
      <c r="O544" s="297" t="s">
        <v>357</v>
      </c>
      <c r="P544" s="297" t="s">
        <v>365</v>
      </c>
      <c r="Q544" s="297" t="s">
        <v>366</v>
      </c>
      <c r="R544" s="485" t="s">
        <v>367</v>
      </c>
      <c r="S544" s="484" t="s">
        <v>376</v>
      </c>
      <c r="T544" s="848"/>
      <c r="U544" s="834"/>
      <c r="V544" s="834"/>
      <c r="W544" s="834"/>
      <c r="X544" s="834"/>
      <c r="Y544" s="12"/>
      <c r="Z544" s="12"/>
      <c r="AA544" s="12"/>
      <c r="AB544" s="12"/>
      <c r="AC544" s="12"/>
      <c r="AD544" s="12"/>
      <c r="AE544" s="12"/>
      <c r="AF544" s="12"/>
      <c r="AG544" s="12"/>
      <c r="AH544" s="12"/>
      <c r="AI544" s="12"/>
      <c r="AJ544" s="12"/>
      <c r="AK544" s="12"/>
      <c r="AL544" s="12"/>
      <c r="AM544" s="12"/>
      <c r="AN544" s="12"/>
      <c r="AO544" s="12"/>
      <c r="AP544" s="12"/>
      <c r="AQ544" s="12"/>
      <c r="AR544" s="12"/>
    </row>
    <row r="545" spans="3:44" ht="12.75" customHeight="1">
      <c r="C545" s="716"/>
      <c r="D545" s="717"/>
      <c r="E545" s="195"/>
      <c r="F545" s="195"/>
      <c r="G545" s="195"/>
      <c r="H545" s="195"/>
      <c r="I545" s="195"/>
      <c r="J545" s="258"/>
      <c r="K545" s="259"/>
      <c r="L545" s="291"/>
      <c r="M545" s="291"/>
      <c r="N545" s="291"/>
      <c r="O545" s="291"/>
      <c r="P545" s="291"/>
      <c r="Q545" s="291"/>
      <c r="R545" s="486"/>
      <c r="S545" s="401"/>
      <c r="T545" s="848"/>
      <c r="U545" s="834"/>
      <c r="V545" s="834"/>
      <c r="W545" s="834"/>
      <c r="X545" s="834"/>
      <c r="Y545" s="12"/>
      <c r="Z545" s="12"/>
      <c r="AA545" s="12"/>
      <c r="AB545" s="12"/>
      <c r="AC545" s="12"/>
      <c r="AD545" s="12"/>
      <c r="AE545" s="12"/>
      <c r="AF545" s="12"/>
      <c r="AG545" s="12"/>
      <c r="AH545" s="12"/>
      <c r="AI545" s="12"/>
      <c r="AJ545" s="12"/>
      <c r="AK545" s="12"/>
      <c r="AL545" s="12"/>
      <c r="AM545" s="12"/>
      <c r="AN545" s="12"/>
      <c r="AO545" s="12"/>
      <c r="AP545" s="12"/>
      <c r="AQ545" s="12"/>
      <c r="AR545" s="12"/>
    </row>
    <row r="546" spans="2:24" s="602" customFormat="1" ht="26.25" customHeight="1">
      <c r="B546" s="765"/>
      <c r="C546" s="916" t="s">
        <v>301</v>
      </c>
      <c r="D546" s="917"/>
      <c r="E546" s="633">
        <v>1.6</v>
      </c>
      <c r="F546" s="633" t="s">
        <v>340</v>
      </c>
      <c r="G546" s="633" t="s">
        <v>341</v>
      </c>
      <c r="H546" s="633">
        <v>8.1</v>
      </c>
      <c r="I546" s="633">
        <v>9.3</v>
      </c>
      <c r="J546" s="634">
        <v>11.2</v>
      </c>
      <c r="K546" s="635">
        <v>14</v>
      </c>
      <c r="L546" s="636">
        <v>16</v>
      </c>
      <c r="M546" s="636">
        <v>18</v>
      </c>
      <c r="N546" s="636">
        <v>19.780185211783294</v>
      </c>
      <c r="O546" s="636">
        <v>22.404362578083976</v>
      </c>
      <c r="P546" s="637">
        <v>25.33255545884401</v>
      </c>
      <c r="Q546" s="637">
        <v>27.720680326519094</v>
      </c>
      <c r="R546" s="638">
        <v>32.423769084193935</v>
      </c>
      <c r="S546" s="639">
        <v>35.686569902844106</v>
      </c>
      <c r="T546" s="848"/>
      <c r="U546" s="834"/>
      <c r="V546" s="834"/>
      <c r="W546" s="834"/>
      <c r="X546" s="834"/>
    </row>
    <row r="547" spans="2:24" s="602" customFormat="1" ht="24.75" customHeight="1">
      <c r="B547" s="765"/>
      <c r="C547" s="916" t="s">
        <v>295</v>
      </c>
      <c r="D547" s="917"/>
      <c r="E547" s="713" t="s">
        <v>9</v>
      </c>
      <c r="F547" s="713" t="s">
        <v>9</v>
      </c>
      <c r="G547" s="713" t="s">
        <v>9</v>
      </c>
      <c r="H547" s="713">
        <v>2.9741218471954443</v>
      </c>
      <c r="I547" s="713">
        <v>3.3905630622237086</v>
      </c>
      <c r="J547" s="714">
        <v>4.509979389749786</v>
      </c>
      <c r="K547" s="635">
        <v>6</v>
      </c>
      <c r="L547" s="636">
        <v>7</v>
      </c>
      <c r="M547" s="636">
        <v>8.345464948446327</v>
      </c>
      <c r="N547" s="636">
        <v>9.563982359437064</v>
      </c>
      <c r="O547" s="636">
        <v>10.932505774623678</v>
      </c>
      <c r="P547" s="637">
        <v>12.525112329153826</v>
      </c>
      <c r="Q547" s="637">
        <v>13.658575831000494</v>
      </c>
      <c r="R547" s="638">
        <v>18.66673880825237</v>
      </c>
      <c r="S547" s="639">
        <v>20.41820790891341</v>
      </c>
      <c r="T547" s="834"/>
      <c r="U547" s="834"/>
      <c r="V547" s="834"/>
      <c r="W547" s="834"/>
      <c r="X547" s="834"/>
    </row>
    <row r="548" spans="3:24" ht="12.75" customHeight="1">
      <c r="C548" s="197"/>
      <c r="D548" s="198"/>
      <c r="E548" s="160"/>
      <c r="F548" s="160"/>
      <c r="G548" s="160"/>
      <c r="H548" s="160"/>
      <c r="I548" s="160"/>
      <c r="J548" s="249"/>
      <c r="K548" s="260"/>
      <c r="L548" s="160"/>
      <c r="M548" s="160"/>
      <c r="N548" s="160"/>
      <c r="O548" s="160"/>
      <c r="P548" s="411"/>
      <c r="Q548" s="411"/>
      <c r="R548" s="487"/>
      <c r="S548" s="402"/>
      <c r="T548" s="834"/>
      <c r="U548" s="834"/>
      <c r="V548" s="834"/>
      <c r="W548" s="834"/>
      <c r="X548" s="834"/>
    </row>
    <row r="549" spans="1:24" ht="12.75" customHeight="1">
      <c r="A549" s="19"/>
      <c r="T549" s="834"/>
      <c r="U549" s="834"/>
      <c r="V549" s="834"/>
      <c r="W549" s="834"/>
      <c r="X549" s="834"/>
    </row>
    <row r="550" spans="1:6" ht="12.75" customHeight="1">
      <c r="A550" s="19"/>
      <c r="C550" s="479" t="s">
        <v>476</v>
      </c>
      <c r="D550" s="476"/>
      <c r="E550" s="476"/>
      <c r="F550" s="476"/>
    </row>
    <row r="551" spans="1:19" ht="12.75" customHeight="1">
      <c r="A551" s="19"/>
      <c r="C551" s="479" t="s">
        <v>39</v>
      </c>
      <c r="D551" s="349"/>
      <c r="E551" s="349"/>
      <c r="F551" s="349"/>
      <c r="J551" s="214"/>
      <c r="K551" s="214"/>
      <c r="L551" s="214"/>
      <c r="M551" s="214"/>
      <c r="N551" s="214"/>
      <c r="O551" s="214"/>
      <c r="P551" s="214"/>
      <c r="Q551" s="214"/>
      <c r="R551" s="214"/>
      <c r="S551" s="214"/>
    </row>
    <row r="552" spans="10:19" ht="12.75" customHeight="1">
      <c r="J552" s="214"/>
      <c r="K552" s="214"/>
      <c r="L552" s="214"/>
      <c r="M552" s="214"/>
      <c r="N552" s="214"/>
      <c r="O552" s="214"/>
      <c r="P552" s="214"/>
      <c r="Q552" s="214"/>
      <c r="R552" s="214"/>
      <c r="S552" s="214"/>
    </row>
    <row r="553" spans="7:13" ht="12.75" customHeight="1">
      <c r="G553" s="269"/>
      <c r="H553" s="269"/>
      <c r="I553" s="269"/>
      <c r="J553" s="269"/>
      <c r="K553" s="269"/>
      <c r="L553" s="269"/>
      <c r="M553" s="269"/>
    </row>
    <row r="554" spans="7:13" ht="12.75" customHeight="1">
      <c r="G554" s="269"/>
      <c r="H554" s="269"/>
      <c r="I554" s="269"/>
      <c r="J554" s="269"/>
      <c r="K554" s="269"/>
      <c r="L554" s="269"/>
      <c r="M554" s="269"/>
    </row>
    <row r="555" spans="2:11" ht="12.75" customHeight="1">
      <c r="B555" s="766" t="s">
        <v>345</v>
      </c>
      <c r="C555" s="477" t="s">
        <v>379</v>
      </c>
      <c r="D555" s="478"/>
      <c r="E555" s="478"/>
      <c r="F555" s="478"/>
      <c r="G555" s="478"/>
      <c r="H555" s="478"/>
      <c r="I555" s="478"/>
      <c r="J555" s="478"/>
      <c r="K555"/>
    </row>
    <row r="556" spans="2:22" ht="12.75" customHeight="1">
      <c r="B556" s="764"/>
      <c r="C556" s="707" t="s">
        <v>471</v>
      </c>
      <c r="D556" s="707"/>
      <c r="E556" s="707"/>
      <c r="F556" s="707"/>
      <c r="G556" s="707"/>
      <c r="H556" s="707"/>
      <c r="I556" s="707"/>
      <c r="J556" s="707"/>
      <c r="K556" s="707"/>
      <c r="L556" s="689"/>
      <c r="M556" s="689"/>
      <c r="N556" s="689"/>
      <c r="O556" s="689"/>
      <c r="P556" s="689"/>
      <c r="Q556" s="689"/>
      <c r="R556" s="689"/>
      <c r="S556" s="689"/>
      <c r="T556" s="689"/>
      <c r="U556" s="689"/>
      <c r="V556" s="689"/>
    </row>
    <row r="557" spans="2:22" s="689" customFormat="1" ht="12.75" customHeight="1">
      <c r="B557" s="749"/>
      <c r="C557" s="472"/>
      <c r="D557" s="472"/>
      <c r="E557" s="16"/>
      <c r="F557" s="16"/>
      <c r="G557" s="16"/>
      <c r="H557" s="16"/>
      <c r="I557" s="16"/>
      <c r="J557" s="16"/>
      <c r="K557" s="16"/>
      <c r="L557" s="16"/>
      <c r="M557" s="16"/>
      <c r="N557" s="16"/>
      <c r="O557" s="16"/>
      <c r="P557" s="16"/>
      <c r="Q557" s="16"/>
      <c r="R557" s="16"/>
      <c r="S557" s="16"/>
      <c r="T557" s="16"/>
      <c r="U557" s="16"/>
      <c r="V557" s="16"/>
    </row>
    <row r="558" spans="3:9" ht="12.75" customHeight="1">
      <c r="C558" s="473"/>
      <c r="D558" s="683"/>
      <c r="E558" s="683"/>
      <c r="F558" s="577" t="s">
        <v>347</v>
      </c>
      <c r="G558" s="575" t="s">
        <v>383</v>
      </c>
      <c r="H558" s="575" t="s">
        <v>372</v>
      </c>
      <c r="I558" s="576" t="s">
        <v>377</v>
      </c>
    </row>
    <row r="559" spans="3:14" ht="12.75" customHeight="1">
      <c r="C559" s="552"/>
      <c r="D559" s="684"/>
      <c r="E559" s="684"/>
      <c r="F559" s="505"/>
      <c r="G559" s="505"/>
      <c r="H559" s="506"/>
      <c r="I559" s="507"/>
      <c r="J559"/>
      <c r="K559"/>
      <c r="L559"/>
      <c r="M559"/>
      <c r="N559"/>
    </row>
    <row r="560" spans="3:14" ht="12.75" customHeight="1">
      <c r="C560" s="500" t="s">
        <v>238</v>
      </c>
      <c r="D560" s="549"/>
      <c r="E560" s="549"/>
      <c r="F560" s="561">
        <v>6.9</v>
      </c>
      <c r="G560" s="561">
        <v>13</v>
      </c>
      <c r="H560" s="562">
        <v>12.778840430440205</v>
      </c>
      <c r="I560" s="563">
        <v>19.2</v>
      </c>
      <c r="J560"/>
      <c r="K560"/>
      <c r="L560"/>
      <c r="M560"/>
      <c r="N560"/>
    </row>
    <row r="561" spans="3:14" ht="12.75" customHeight="1">
      <c r="C561" s="499" t="s">
        <v>80</v>
      </c>
      <c r="D561" s="548"/>
      <c r="E561" s="548"/>
      <c r="F561" s="564">
        <v>5.9</v>
      </c>
      <c r="G561" s="564" t="s">
        <v>9</v>
      </c>
      <c r="H561" s="565">
        <v>48.723324654963776</v>
      </c>
      <c r="I561" s="566">
        <v>64.61113737931456</v>
      </c>
      <c r="J561"/>
      <c r="K561"/>
      <c r="L561"/>
      <c r="M561"/>
      <c r="N561"/>
    </row>
    <row r="562" spans="3:14" ht="12.75" customHeight="1">
      <c r="C562" s="499" t="s">
        <v>72</v>
      </c>
      <c r="D562" s="548"/>
      <c r="E562" s="548"/>
      <c r="F562" s="564">
        <v>5.8</v>
      </c>
      <c r="G562" s="564" t="s">
        <v>9</v>
      </c>
      <c r="H562" s="565">
        <v>12.472039763333518</v>
      </c>
      <c r="I562" s="566">
        <v>55.58129641052463</v>
      </c>
      <c r="J562"/>
      <c r="K562"/>
      <c r="L562"/>
      <c r="M562"/>
      <c r="N562"/>
    </row>
    <row r="563" spans="3:14" ht="12.75" customHeight="1">
      <c r="C563" s="499" t="s">
        <v>48</v>
      </c>
      <c r="D563" s="548"/>
      <c r="E563" s="548"/>
      <c r="F563" s="564">
        <v>5.2</v>
      </c>
      <c r="G563" s="564">
        <v>20.5</v>
      </c>
      <c r="H563" s="565" t="s">
        <v>9</v>
      </c>
      <c r="I563" s="566">
        <v>38.53550498141905</v>
      </c>
      <c r="J563"/>
      <c r="K563"/>
      <c r="L563"/>
      <c r="M563"/>
      <c r="N563"/>
    </row>
    <row r="564" spans="3:14" ht="12.75" customHeight="1">
      <c r="C564" s="499" t="s">
        <v>68</v>
      </c>
      <c r="D564" s="548"/>
      <c r="E564" s="548"/>
      <c r="F564" s="564">
        <v>2.1</v>
      </c>
      <c r="G564" s="564">
        <v>3.9</v>
      </c>
      <c r="H564" s="565">
        <v>34.14803163299566</v>
      </c>
      <c r="I564" s="566">
        <v>37.23940360198491</v>
      </c>
      <c r="J564"/>
      <c r="K564"/>
      <c r="L564"/>
      <c r="M564"/>
      <c r="N564"/>
    </row>
    <row r="565" spans="3:14" ht="12.75" customHeight="1">
      <c r="C565" s="499" t="s">
        <v>74</v>
      </c>
      <c r="D565" s="548"/>
      <c r="E565" s="548"/>
      <c r="F565" s="564">
        <v>19.5</v>
      </c>
      <c r="G565" s="564">
        <v>25.9</v>
      </c>
      <c r="H565" s="565">
        <v>28.285114667021848</v>
      </c>
      <c r="I565" s="566">
        <v>33.09626784761856</v>
      </c>
      <c r="J565"/>
      <c r="K565"/>
      <c r="L565"/>
      <c r="M565"/>
      <c r="N565"/>
    </row>
    <row r="566" spans="3:14" ht="12.75" customHeight="1">
      <c r="C566" s="499" t="s">
        <v>73</v>
      </c>
      <c r="D566" s="548"/>
      <c r="E566" s="548"/>
      <c r="F566" s="564">
        <v>16.1</v>
      </c>
      <c r="G566" s="564">
        <v>22</v>
      </c>
      <c r="H566" s="565">
        <v>26.155232187966515</v>
      </c>
      <c r="I566" s="567">
        <v>28.720583253787723</v>
      </c>
      <c r="J566"/>
      <c r="K566"/>
      <c r="L566"/>
      <c r="M566"/>
      <c r="N566"/>
    </row>
    <row r="567" spans="3:14" ht="12.75" customHeight="1">
      <c r="C567" s="499" t="s">
        <v>78</v>
      </c>
      <c r="D567" s="548"/>
      <c r="E567" s="548"/>
      <c r="F567" s="564">
        <v>10.3</v>
      </c>
      <c r="G567" s="564">
        <v>13.2</v>
      </c>
      <c r="H567" s="565">
        <v>23.493069248007465</v>
      </c>
      <c r="I567" s="566">
        <v>28.235290661939487</v>
      </c>
      <c r="J567"/>
      <c r="K567"/>
      <c r="L567"/>
      <c r="M567"/>
      <c r="N567"/>
    </row>
    <row r="568" spans="3:14" ht="12.75" customHeight="1">
      <c r="C568" s="499" t="s">
        <v>51</v>
      </c>
      <c r="D568" s="548"/>
      <c r="E568" s="548"/>
      <c r="F568" s="564" t="s">
        <v>9</v>
      </c>
      <c r="G568" s="564" t="s">
        <v>9</v>
      </c>
      <c r="H568" s="565" t="s">
        <v>9</v>
      </c>
      <c r="I568" s="566">
        <v>25.142627718139902</v>
      </c>
      <c r="J568"/>
      <c r="K568"/>
      <c r="L568"/>
      <c r="M568"/>
      <c r="N568"/>
    </row>
    <row r="569" spans="3:14" ht="12.75" customHeight="1">
      <c r="C569" s="500" t="s">
        <v>71</v>
      </c>
      <c r="D569" s="549"/>
      <c r="E569" s="549"/>
      <c r="F569" s="561">
        <v>9.1</v>
      </c>
      <c r="G569" s="561">
        <v>12.1</v>
      </c>
      <c r="H569" s="562">
        <v>16.876369709943777</v>
      </c>
      <c r="I569" s="563">
        <v>24.34335195599247</v>
      </c>
      <c r="J569"/>
      <c r="K569"/>
      <c r="L569"/>
      <c r="M569"/>
      <c r="N569"/>
    </row>
    <row r="570" spans="3:14" ht="12.75" customHeight="1">
      <c r="C570" s="499" t="s">
        <v>79</v>
      </c>
      <c r="D570" s="548"/>
      <c r="E570" s="548"/>
      <c r="F570" s="564">
        <v>11.9</v>
      </c>
      <c r="G570" s="564">
        <v>14</v>
      </c>
      <c r="H570" s="565">
        <v>14.625228519195613</v>
      </c>
      <c r="I570" s="566">
        <v>23.082089166207638</v>
      </c>
      <c r="J570"/>
      <c r="K570"/>
      <c r="L570"/>
      <c r="M570"/>
      <c r="N570"/>
    </row>
    <row r="571" spans="3:14" ht="12.75" customHeight="1">
      <c r="C571" s="499" t="s">
        <v>65</v>
      </c>
      <c r="D571" s="548"/>
      <c r="E571" s="548"/>
      <c r="F571" s="564">
        <v>5.3</v>
      </c>
      <c r="G571" s="564">
        <v>14.9</v>
      </c>
      <c r="H571" s="565">
        <v>17.821890842521434</v>
      </c>
      <c r="I571" s="566">
        <v>22.974423380735484</v>
      </c>
      <c r="J571"/>
      <c r="K571"/>
      <c r="L571"/>
      <c r="M571"/>
      <c r="N571"/>
    </row>
    <row r="572" spans="3:14" ht="12.75" customHeight="1">
      <c r="C572" s="499" t="s">
        <v>81</v>
      </c>
      <c r="D572" s="548"/>
      <c r="E572" s="548"/>
      <c r="F572" s="564">
        <v>7.3</v>
      </c>
      <c r="G572" s="564">
        <v>10.1</v>
      </c>
      <c r="H572" s="565">
        <v>18.54083080040527</v>
      </c>
      <c r="I572" s="566">
        <v>22.193802014754706</v>
      </c>
      <c r="J572"/>
      <c r="K572"/>
      <c r="L572"/>
      <c r="M572"/>
      <c r="N572"/>
    </row>
    <row r="573" spans="3:14" ht="12.75" customHeight="1">
      <c r="C573" s="499" t="s">
        <v>69</v>
      </c>
      <c r="D573" s="548"/>
      <c r="E573" s="548"/>
      <c r="F573" s="564">
        <v>4.6</v>
      </c>
      <c r="G573" s="564">
        <v>6.7</v>
      </c>
      <c r="H573" s="565">
        <v>14.92075215511614</v>
      </c>
      <c r="I573" s="566">
        <v>18.623236286407497</v>
      </c>
      <c r="J573"/>
      <c r="K573"/>
      <c r="L573"/>
      <c r="M573"/>
      <c r="N573"/>
    </row>
    <row r="574" spans="3:14" ht="12.75" customHeight="1">
      <c r="C574" s="499" t="s">
        <v>67</v>
      </c>
      <c r="D574" s="548"/>
      <c r="E574" s="548"/>
      <c r="F574" s="564">
        <v>6</v>
      </c>
      <c r="G574" s="564">
        <v>8</v>
      </c>
      <c r="H574" s="565">
        <v>12.001800738868983</v>
      </c>
      <c r="I574" s="566">
        <v>17.15995888318309</v>
      </c>
      <c r="J574"/>
      <c r="K574"/>
      <c r="L574"/>
      <c r="M574"/>
      <c r="N574"/>
    </row>
    <row r="575" spans="3:14" ht="12.75" customHeight="1">
      <c r="C575" s="499" t="s">
        <v>75</v>
      </c>
      <c r="D575" s="548"/>
      <c r="E575" s="548"/>
      <c r="F575" s="564">
        <v>12.7</v>
      </c>
      <c r="G575" s="564">
        <v>13.6</v>
      </c>
      <c r="H575" s="565">
        <v>14.53372148094359</v>
      </c>
      <c r="I575" s="566">
        <v>16.7271853900288</v>
      </c>
      <c r="J575"/>
      <c r="K575"/>
      <c r="L575"/>
      <c r="M575"/>
      <c r="N575"/>
    </row>
    <row r="576" spans="3:14" ht="12.75" customHeight="1">
      <c r="C576" s="499" t="s">
        <v>49</v>
      </c>
      <c r="D576" s="548"/>
      <c r="E576" s="548"/>
      <c r="F576" s="564">
        <v>9</v>
      </c>
      <c r="G576" s="564">
        <v>10</v>
      </c>
      <c r="H576" s="565">
        <v>10.990820231754697</v>
      </c>
      <c r="I576" s="566">
        <v>15.287756553296877</v>
      </c>
      <c r="J576"/>
      <c r="K576"/>
      <c r="L576"/>
      <c r="M576"/>
      <c r="N576"/>
    </row>
    <row r="577" spans="3:14" ht="12.75" customHeight="1">
      <c r="C577" s="499" t="s">
        <v>76</v>
      </c>
      <c r="D577" s="548"/>
      <c r="E577" s="548"/>
      <c r="F577" s="564">
        <v>11</v>
      </c>
      <c r="G577" s="564" t="s">
        <v>9</v>
      </c>
      <c r="H577" s="565">
        <v>10.81444593434385</v>
      </c>
      <c r="I577" s="566">
        <v>12.304475399534898</v>
      </c>
      <c r="J577"/>
      <c r="K577"/>
      <c r="L577"/>
      <c r="M577"/>
      <c r="N577"/>
    </row>
    <row r="578" spans="3:14" ht="12.75" customHeight="1">
      <c r="C578" s="499" t="s">
        <v>50</v>
      </c>
      <c r="D578" s="548"/>
      <c r="E578" s="548"/>
      <c r="F578" s="564">
        <v>0.8</v>
      </c>
      <c r="G578" s="564">
        <v>1.1</v>
      </c>
      <c r="H578" s="565">
        <v>1.5114054433267041</v>
      </c>
      <c r="I578" s="566">
        <v>12.140611595974747</v>
      </c>
      <c r="J578"/>
      <c r="K578"/>
      <c r="L578"/>
      <c r="M578"/>
      <c r="N578"/>
    </row>
    <row r="579" spans="3:14" ht="12.75" customHeight="1">
      <c r="C579" s="499" t="s">
        <v>240</v>
      </c>
      <c r="D579" s="548"/>
      <c r="E579" s="548"/>
      <c r="F579" s="564">
        <v>4.4</v>
      </c>
      <c r="G579" s="564">
        <v>5.6</v>
      </c>
      <c r="H579" s="565">
        <v>7.293492753207928</v>
      </c>
      <c r="I579" s="566">
        <v>7.637333232429647</v>
      </c>
      <c r="J579"/>
      <c r="K579"/>
      <c r="L579"/>
      <c r="M579"/>
      <c r="N579"/>
    </row>
    <row r="580" spans="3:14" ht="12.75" customHeight="1">
      <c r="C580" s="499" t="s">
        <v>342</v>
      </c>
      <c r="D580" s="548"/>
      <c r="E580" s="548"/>
      <c r="F580" s="564">
        <v>1.7</v>
      </c>
      <c r="G580" s="564">
        <v>5.7</v>
      </c>
      <c r="H580" s="565">
        <v>6.9807459385995045</v>
      </c>
      <c r="I580" s="566">
        <v>6.78333543856268</v>
      </c>
      <c r="J580"/>
      <c r="K580"/>
      <c r="L580"/>
      <c r="M580"/>
      <c r="N580"/>
    </row>
    <row r="581" spans="3:14" ht="12.75" customHeight="1">
      <c r="C581" s="499" t="s">
        <v>344</v>
      </c>
      <c r="D581" s="548"/>
      <c r="E581" s="548"/>
      <c r="F581" s="564">
        <v>6.3</v>
      </c>
      <c r="G581" s="564">
        <v>6.2</v>
      </c>
      <c r="H581" s="565">
        <v>6.8564410819279065</v>
      </c>
      <c r="I581" s="566">
        <v>6.687417777710813</v>
      </c>
      <c r="J581"/>
      <c r="K581"/>
      <c r="L581"/>
      <c r="M581"/>
      <c r="N581"/>
    </row>
    <row r="582" spans="3:14" ht="12.75" customHeight="1">
      <c r="C582" s="499" t="s">
        <v>60</v>
      </c>
      <c r="D582" s="548"/>
      <c r="E582" s="548"/>
      <c r="F582" s="564">
        <v>0.3</v>
      </c>
      <c r="G582" s="564">
        <v>3.5</v>
      </c>
      <c r="H582" s="565">
        <v>4.256969715453806</v>
      </c>
      <c r="I582" s="566">
        <v>5.808767773810354</v>
      </c>
      <c r="J582"/>
      <c r="K582"/>
      <c r="L582"/>
      <c r="M582"/>
      <c r="N582"/>
    </row>
    <row r="583" spans="3:14" ht="12.75" customHeight="1">
      <c r="C583" s="499" t="s">
        <v>83</v>
      </c>
      <c r="D583" s="548"/>
      <c r="E583" s="548"/>
      <c r="F583" s="564">
        <v>2.5</v>
      </c>
      <c r="G583" s="564">
        <v>2.7</v>
      </c>
      <c r="H583" s="565" t="s">
        <v>9</v>
      </c>
      <c r="I583" s="566">
        <v>0.5665882098598558</v>
      </c>
      <c r="J583"/>
      <c r="K583"/>
      <c r="L583"/>
      <c r="M583"/>
      <c r="N583"/>
    </row>
    <row r="584" spans="3:14" ht="12.75" customHeight="1">
      <c r="C584" s="499" t="s">
        <v>82</v>
      </c>
      <c r="D584" s="548"/>
      <c r="E584" s="548"/>
      <c r="F584" s="564">
        <v>9.4</v>
      </c>
      <c r="G584" s="564">
        <v>22.8</v>
      </c>
      <c r="H584" s="565">
        <v>27.947592295152994</v>
      </c>
      <c r="I584" s="566" t="s">
        <v>9</v>
      </c>
      <c r="J584"/>
      <c r="K584"/>
      <c r="L584"/>
      <c r="M584"/>
      <c r="N584"/>
    </row>
    <row r="585" spans="3:14" ht="12.75" customHeight="1">
      <c r="C585" s="499" t="s">
        <v>70</v>
      </c>
      <c r="D585" s="548"/>
      <c r="E585" s="548"/>
      <c r="F585" s="564">
        <v>2.2</v>
      </c>
      <c r="G585" s="564" t="s">
        <v>9</v>
      </c>
      <c r="H585" s="565">
        <v>4.353324146005147</v>
      </c>
      <c r="I585" s="566" t="s">
        <v>9</v>
      </c>
      <c r="J585"/>
      <c r="K585"/>
      <c r="L585"/>
      <c r="M585"/>
      <c r="N585"/>
    </row>
    <row r="586" spans="3:14" ht="12.75" customHeight="1">
      <c r="C586" s="499" t="s">
        <v>343</v>
      </c>
      <c r="D586" s="548"/>
      <c r="E586" s="548"/>
      <c r="F586" s="564" t="s">
        <v>9</v>
      </c>
      <c r="G586" s="564" t="s">
        <v>9</v>
      </c>
      <c r="H586" s="565" t="s">
        <v>9</v>
      </c>
      <c r="I586" s="566" t="s">
        <v>9</v>
      </c>
      <c r="J586"/>
      <c r="K586"/>
      <c r="L586"/>
      <c r="M586"/>
      <c r="N586"/>
    </row>
    <row r="587" spans="3:14" ht="12.75" customHeight="1">
      <c r="C587" s="499" t="s">
        <v>77</v>
      </c>
      <c r="D587" s="548"/>
      <c r="E587" s="548"/>
      <c r="F587" s="564" t="s">
        <v>9</v>
      </c>
      <c r="G587" s="564" t="s">
        <v>9</v>
      </c>
      <c r="H587" s="565" t="s">
        <v>9</v>
      </c>
      <c r="I587" s="566" t="s">
        <v>9</v>
      </c>
      <c r="J587"/>
      <c r="K587"/>
      <c r="L587"/>
      <c r="M587"/>
      <c r="N587"/>
    </row>
    <row r="588" spans="3:14" ht="12.75" customHeight="1">
      <c r="C588" s="351"/>
      <c r="D588" s="686"/>
      <c r="E588" s="686"/>
      <c r="F588" s="494"/>
      <c r="G588" s="494"/>
      <c r="H588" s="489"/>
      <c r="I588" s="488"/>
      <c r="J588"/>
      <c r="K588"/>
      <c r="L588"/>
      <c r="M588"/>
      <c r="N588"/>
    </row>
    <row r="589" spans="3:4" ht="12.75" customHeight="1">
      <c r="C589"/>
      <c r="D589"/>
    </row>
    <row r="590" spans="3:4" ht="12.75" customHeight="1">
      <c r="C590" s="481" t="s">
        <v>382</v>
      </c>
      <c r="D590" s="475"/>
    </row>
    <row r="591" spans="3:4" ht="12.75" customHeight="1">
      <c r="C591" s="481"/>
      <c r="D591" s="664"/>
    </row>
    <row r="592" spans="3:4" ht="12.75" customHeight="1">
      <c r="C592"/>
      <c r="D592"/>
    </row>
    <row r="593" spans="3:4" ht="12.75" customHeight="1">
      <c r="C593"/>
      <c r="D593"/>
    </row>
    <row r="594" spans="2:19" ht="12.75" customHeight="1">
      <c r="B594" s="766" t="s">
        <v>350</v>
      </c>
      <c r="C594" s="60" t="s">
        <v>505</v>
      </c>
      <c r="D594" s="508"/>
      <c r="E594" s="385"/>
      <c r="F594" s="385"/>
      <c r="G594" s="385"/>
      <c r="H594" s="385"/>
      <c r="I594" s="385"/>
      <c r="J594" s="385"/>
      <c r="K594" s="385"/>
      <c r="L594" s="385"/>
      <c r="M594" s="385"/>
      <c r="N594" s="385"/>
      <c r="O594" s="385"/>
      <c r="P594" s="385"/>
      <c r="Q594" s="385"/>
      <c r="R594" s="385"/>
      <c r="S594" s="385"/>
    </row>
    <row r="595" spans="2:22" ht="12.75" customHeight="1">
      <c r="B595" s="767"/>
      <c r="C595" s="707" t="s">
        <v>403</v>
      </c>
      <c r="D595" s="711"/>
      <c r="E595" s="689"/>
      <c r="F595" s="689"/>
      <c r="G595" s="689"/>
      <c r="H595" s="689"/>
      <c r="I595" s="689"/>
      <c r="J595" s="689"/>
      <c r="K595" s="689"/>
      <c r="L595" s="689"/>
      <c r="M595" s="689"/>
      <c r="N595" s="689"/>
      <c r="O595" s="689"/>
      <c r="P595" s="689"/>
      <c r="Q595" s="689"/>
      <c r="R595" s="689"/>
      <c r="S595" s="689"/>
      <c r="T595" s="689"/>
      <c r="U595" s="689"/>
      <c r="V595" s="689"/>
    </row>
    <row r="596" spans="2:22" s="689" customFormat="1" ht="12.75" customHeight="1">
      <c r="B596" s="768"/>
      <c r="C596" s="509"/>
      <c r="D596" s="508"/>
      <c r="E596" s="385"/>
      <c r="F596" s="385"/>
      <c r="G596" s="385"/>
      <c r="H596" s="385"/>
      <c r="I596" s="385"/>
      <c r="J596" s="385"/>
      <c r="K596" s="385"/>
      <c r="L596" s="385"/>
      <c r="M596" s="385"/>
      <c r="N596" s="834"/>
      <c r="O596" s="834"/>
      <c r="P596" s="834"/>
      <c r="Q596" s="834"/>
      <c r="R596" s="834"/>
      <c r="S596" s="385"/>
      <c r="T596" s="16"/>
      <c r="U596" s="16"/>
      <c r="V596" s="16"/>
    </row>
    <row r="597" spans="2:21" ht="12.75" customHeight="1">
      <c r="B597" s="768"/>
      <c r="C597" s="473"/>
      <c r="D597" s="685"/>
      <c r="E597" s="685"/>
      <c r="F597" s="685"/>
      <c r="G597" s="575" t="s">
        <v>383</v>
      </c>
      <c r="H597" s="575" t="s">
        <v>372</v>
      </c>
      <c r="I597" s="576" t="s">
        <v>377</v>
      </c>
      <c r="J597" s="385"/>
      <c r="K597" s="385"/>
      <c r="L597" s="385"/>
      <c r="M597" s="385"/>
      <c r="N597" s="834"/>
      <c r="O597" s="834"/>
      <c r="P597" s="834"/>
      <c r="Q597" s="834"/>
      <c r="R597" s="834"/>
      <c r="S597" s="385"/>
      <c r="T597" s="385"/>
      <c r="U597" s="385"/>
    </row>
    <row r="598" spans="2:52" ht="12.75" customHeight="1">
      <c r="B598" s="768"/>
      <c r="C598" s="510"/>
      <c r="D598" s="547"/>
      <c r="E598" s="547"/>
      <c r="F598" s="547"/>
      <c r="G598" s="547"/>
      <c r="H598" s="547"/>
      <c r="I598" s="511"/>
      <c r="J598" s="385"/>
      <c r="K598" s="384"/>
      <c r="L598" s="512"/>
      <c r="M598" s="513"/>
      <c r="N598" s="834"/>
      <c r="O598" s="834"/>
      <c r="P598" s="834"/>
      <c r="Q598" s="834"/>
      <c r="R598" s="834"/>
      <c r="S598" s="385"/>
      <c r="T598" s="385"/>
      <c r="U598" s="385"/>
      <c r="V598" s="385"/>
      <c r="AT598" s="385"/>
      <c r="AU598" s="385"/>
      <c r="AV598" s="385"/>
      <c r="AW598" s="385"/>
      <c r="AX598" s="385"/>
      <c r="AY598" s="385"/>
      <c r="AZ598" s="385"/>
    </row>
    <row r="599" spans="2:9" s="385" customFormat="1" ht="12.75" customHeight="1">
      <c r="B599" s="768"/>
      <c r="C599" s="501" t="s">
        <v>238</v>
      </c>
      <c r="D599" s="550"/>
      <c r="E599" s="550"/>
      <c r="F599" s="550"/>
      <c r="G599" s="568">
        <v>2.8</v>
      </c>
      <c r="H599" s="568">
        <v>4.2</v>
      </c>
      <c r="I599" s="569">
        <v>5.2</v>
      </c>
    </row>
    <row r="600" spans="2:9" s="385" customFormat="1" ht="12.75" customHeight="1">
      <c r="B600" s="768"/>
      <c r="C600" s="499" t="s">
        <v>72</v>
      </c>
      <c r="D600" s="548"/>
      <c r="E600" s="548"/>
      <c r="F600" s="548"/>
      <c r="G600" s="570">
        <v>9.1</v>
      </c>
      <c r="H600" s="570" t="s">
        <v>9</v>
      </c>
      <c r="I600" s="571">
        <v>17</v>
      </c>
    </row>
    <row r="601" spans="2:9" s="385" customFormat="1" ht="12.75" customHeight="1">
      <c r="B601" s="768"/>
      <c r="C601" s="500" t="s">
        <v>71</v>
      </c>
      <c r="D601" s="549"/>
      <c r="E601" s="549"/>
      <c r="F601" s="549"/>
      <c r="G601" s="572">
        <v>8.3</v>
      </c>
      <c r="H601" s="572">
        <v>10.8</v>
      </c>
      <c r="I601" s="569">
        <v>16.1</v>
      </c>
    </row>
    <row r="602" spans="2:9" s="385" customFormat="1" ht="12.75" customHeight="1">
      <c r="B602" s="768"/>
      <c r="C602" s="499" t="s">
        <v>82</v>
      </c>
      <c r="D602" s="548"/>
      <c r="E602" s="548"/>
      <c r="F602" s="548"/>
      <c r="G602" s="570">
        <v>11.4</v>
      </c>
      <c r="H602" s="570">
        <v>13.8</v>
      </c>
      <c r="I602" s="571">
        <v>15.1</v>
      </c>
    </row>
    <row r="603" spans="2:9" s="385" customFormat="1" ht="12.75" customHeight="1">
      <c r="B603" s="768"/>
      <c r="C603" s="499" t="s">
        <v>80</v>
      </c>
      <c r="D603" s="548"/>
      <c r="E603" s="548"/>
      <c r="F603" s="548"/>
      <c r="G603" s="570">
        <v>6.6</v>
      </c>
      <c r="H603" s="570">
        <v>12.6</v>
      </c>
      <c r="I603" s="571">
        <v>11.899999999999999</v>
      </c>
    </row>
    <row r="604" spans="2:9" s="385" customFormat="1" ht="12.75" customHeight="1">
      <c r="B604" s="768"/>
      <c r="C604" s="499" t="s">
        <v>78</v>
      </c>
      <c r="D604" s="548"/>
      <c r="E604" s="548"/>
      <c r="F604" s="548"/>
      <c r="G604" s="570">
        <v>4.7</v>
      </c>
      <c r="H604" s="570">
        <v>6.3</v>
      </c>
      <c r="I604" s="571">
        <v>10.7</v>
      </c>
    </row>
    <row r="605" spans="2:9" s="385" customFormat="1" ht="12.75" customHeight="1">
      <c r="B605" s="768"/>
      <c r="C605" s="499" t="s">
        <v>48</v>
      </c>
      <c r="D605" s="548"/>
      <c r="E605" s="548"/>
      <c r="F605" s="548"/>
      <c r="G605" s="570">
        <v>6.3</v>
      </c>
      <c r="H605" s="570">
        <v>8.3</v>
      </c>
      <c r="I605" s="571">
        <v>10.5</v>
      </c>
    </row>
    <row r="606" spans="2:9" s="385" customFormat="1" ht="12.75" customHeight="1">
      <c r="B606" s="768"/>
      <c r="C606" s="499" t="s">
        <v>75</v>
      </c>
      <c r="D606" s="548"/>
      <c r="E606" s="548"/>
      <c r="F606" s="548"/>
      <c r="G606" s="570">
        <v>2.9</v>
      </c>
      <c r="H606" s="570">
        <v>4.7</v>
      </c>
      <c r="I606" s="571">
        <v>6.800000000000001</v>
      </c>
    </row>
    <row r="607" spans="2:9" s="385" customFormat="1" ht="12.75" customHeight="1">
      <c r="B607" s="768"/>
      <c r="C607" s="499" t="s">
        <v>51</v>
      </c>
      <c r="D607" s="548"/>
      <c r="E607" s="548"/>
      <c r="F607" s="548"/>
      <c r="G607" s="570" t="s">
        <v>9</v>
      </c>
      <c r="H607" s="570">
        <v>4.9</v>
      </c>
      <c r="I607" s="571">
        <v>6.7</v>
      </c>
    </row>
    <row r="608" spans="2:9" s="385" customFormat="1" ht="12.75" customHeight="1">
      <c r="B608" s="768"/>
      <c r="C608" s="499" t="s">
        <v>65</v>
      </c>
      <c r="D608" s="548"/>
      <c r="E608" s="548"/>
      <c r="F608" s="548"/>
      <c r="G608" s="570">
        <v>4</v>
      </c>
      <c r="H608" s="570">
        <v>4.5</v>
      </c>
      <c r="I608" s="571">
        <v>5.1</v>
      </c>
    </row>
    <row r="609" spans="2:9" s="385" customFormat="1" ht="12.75" customHeight="1">
      <c r="B609" s="768"/>
      <c r="C609" s="499" t="s">
        <v>344</v>
      </c>
      <c r="D609" s="548"/>
      <c r="E609" s="548"/>
      <c r="F609" s="548"/>
      <c r="G609" s="570">
        <v>3.4</v>
      </c>
      <c r="H609" s="570">
        <v>4.4</v>
      </c>
      <c r="I609" s="571">
        <v>4.8</v>
      </c>
    </row>
    <row r="610" spans="2:9" s="385" customFormat="1" ht="12.75" customHeight="1">
      <c r="B610" s="768"/>
      <c r="C610" s="499" t="s">
        <v>68</v>
      </c>
      <c r="D610" s="548"/>
      <c r="E610" s="548"/>
      <c r="F610" s="548"/>
      <c r="G610" s="570">
        <v>2.8</v>
      </c>
      <c r="H610" s="570">
        <v>4.7</v>
      </c>
      <c r="I610" s="571">
        <v>4.3</v>
      </c>
    </row>
    <row r="611" spans="2:9" s="385" customFormat="1" ht="12.75" customHeight="1">
      <c r="B611" s="768"/>
      <c r="C611" s="502" t="s">
        <v>79</v>
      </c>
      <c r="D611" s="548"/>
      <c r="E611" s="548"/>
      <c r="F611" s="548"/>
      <c r="G611" s="570">
        <v>2.3</v>
      </c>
      <c r="H611" s="570">
        <v>3.2</v>
      </c>
      <c r="I611" s="571">
        <v>4</v>
      </c>
    </row>
    <row r="612" spans="2:9" s="385" customFormat="1" ht="12.75" customHeight="1">
      <c r="B612" s="768"/>
      <c r="C612" s="499" t="s">
        <v>74</v>
      </c>
      <c r="D612" s="548"/>
      <c r="E612" s="548"/>
      <c r="F612" s="548"/>
      <c r="G612" s="570">
        <v>2.6</v>
      </c>
      <c r="H612" s="570">
        <v>3.2</v>
      </c>
      <c r="I612" s="571">
        <v>3.8</v>
      </c>
    </row>
    <row r="613" spans="2:9" s="385" customFormat="1" ht="12.75" customHeight="1">
      <c r="B613" s="768"/>
      <c r="C613" s="499" t="s">
        <v>83</v>
      </c>
      <c r="D613" s="548"/>
      <c r="E613" s="548"/>
      <c r="F613" s="548"/>
      <c r="G613" s="570">
        <v>2.7</v>
      </c>
      <c r="H613" s="570">
        <v>3.2</v>
      </c>
      <c r="I613" s="571">
        <v>3.5000000000000004</v>
      </c>
    </row>
    <row r="614" spans="2:9" s="385" customFormat="1" ht="12.75" customHeight="1">
      <c r="B614" s="768"/>
      <c r="C614" s="499" t="s">
        <v>77</v>
      </c>
      <c r="D614" s="548"/>
      <c r="E614" s="548"/>
      <c r="F614" s="548"/>
      <c r="G614" s="570">
        <v>1.6</v>
      </c>
      <c r="H614" s="570">
        <v>1.9</v>
      </c>
      <c r="I614" s="571">
        <v>3.3000000000000003</v>
      </c>
    </row>
    <row r="615" spans="2:9" s="385" customFormat="1" ht="12.75" customHeight="1">
      <c r="B615" s="768"/>
      <c r="C615" s="499" t="s">
        <v>73</v>
      </c>
      <c r="D615" s="548"/>
      <c r="E615" s="548"/>
      <c r="F615" s="548"/>
      <c r="G615" s="570">
        <v>2.3</v>
      </c>
      <c r="H615" s="570">
        <v>2.5</v>
      </c>
      <c r="I615" s="571">
        <v>3.2</v>
      </c>
    </row>
    <row r="616" spans="2:9" s="385" customFormat="1" ht="12.75" customHeight="1">
      <c r="B616" s="768"/>
      <c r="C616" s="499" t="s">
        <v>240</v>
      </c>
      <c r="D616" s="548"/>
      <c r="E616" s="548"/>
      <c r="F616" s="548"/>
      <c r="G616" s="570">
        <v>1.3</v>
      </c>
      <c r="H616" s="570">
        <v>2.1</v>
      </c>
      <c r="I616" s="571">
        <v>2.1999999999999997</v>
      </c>
    </row>
    <row r="617" spans="2:9" s="385" customFormat="1" ht="12.75" customHeight="1">
      <c r="B617" s="768"/>
      <c r="C617" s="499" t="s">
        <v>76</v>
      </c>
      <c r="D617" s="548"/>
      <c r="E617" s="548"/>
      <c r="F617" s="548"/>
      <c r="G617" s="570">
        <v>1.6</v>
      </c>
      <c r="H617" s="570">
        <v>1.6</v>
      </c>
      <c r="I617" s="571">
        <v>2</v>
      </c>
    </row>
    <row r="618" spans="2:9" s="385" customFormat="1" ht="12.75" customHeight="1">
      <c r="B618" s="768"/>
      <c r="C618" s="499" t="s">
        <v>49</v>
      </c>
      <c r="D618" s="548"/>
      <c r="E618" s="548"/>
      <c r="F618" s="548"/>
      <c r="G618" s="570">
        <v>1.2</v>
      </c>
      <c r="H618" s="570">
        <v>1.8</v>
      </c>
      <c r="I618" s="571">
        <v>1.9</v>
      </c>
    </row>
    <row r="619" spans="2:9" s="385" customFormat="1" ht="12.75" customHeight="1">
      <c r="B619" s="768"/>
      <c r="C619" s="499" t="s">
        <v>60</v>
      </c>
      <c r="D619" s="548"/>
      <c r="E619" s="548"/>
      <c r="F619" s="548"/>
      <c r="G619" s="570">
        <v>1.1</v>
      </c>
      <c r="H619" s="570">
        <v>1.6</v>
      </c>
      <c r="I619" s="571">
        <v>1.7000000000000002</v>
      </c>
    </row>
    <row r="620" spans="2:9" s="385" customFormat="1" ht="12.75" customHeight="1">
      <c r="B620" s="768"/>
      <c r="C620" s="499" t="s">
        <v>67</v>
      </c>
      <c r="D620" s="548"/>
      <c r="E620" s="548"/>
      <c r="F620" s="548"/>
      <c r="G620" s="570">
        <v>0.4</v>
      </c>
      <c r="H620" s="570" t="s">
        <v>9</v>
      </c>
      <c r="I620" s="571">
        <v>1.7000000000000002</v>
      </c>
    </row>
    <row r="621" spans="2:9" s="385" customFormat="1" ht="12.75" customHeight="1">
      <c r="B621" s="768"/>
      <c r="C621" s="499" t="s">
        <v>69</v>
      </c>
      <c r="D621" s="548"/>
      <c r="E621" s="548"/>
      <c r="F621" s="548"/>
      <c r="G621" s="570" t="s">
        <v>9</v>
      </c>
      <c r="H621" s="570">
        <v>1.4</v>
      </c>
      <c r="I621" s="571">
        <v>1.7000000000000002</v>
      </c>
    </row>
    <row r="622" spans="2:9" s="385" customFormat="1" ht="12.75" customHeight="1">
      <c r="B622" s="768"/>
      <c r="C622" s="499" t="s">
        <v>343</v>
      </c>
      <c r="D622" s="548"/>
      <c r="E622" s="548"/>
      <c r="F622" s="548"/>
      <c r="G622" s="570" t="s">
        <v>9</v>
      </c>
      <c r="H622" s="570">
        <v>1.5</v>
      </c>
      <c r="I622" s="571">
        <v>1.5</v>
      </c>
    </row>
    <row r="623" spans="2:9" s="385" customFormat="1" ht="12.75" customHeight="1">
      <c r="B623" s="768"/>
      <c r="C623" s="502" t="s">
        <v>81</v>
      </c>
      <c r="D623" s="548"/>
      <c r="E623" s="548"/>
      <c r="F623" s="548"/>
      <c r="G623" s="570">
        <v>1</v>
      </c>
      <c r="H623" s="570">
        <v>1.3</v>
      </c>
      <c r="I623" s="571">
        <v>1.3</v>
      </c>
    </row>
    <row r="624" spans="2:9" s="385" customFormat="1" ht="12.75" customHeight="1">
      <c r="B624" s="768"/>
      <c r="C624" s="502" t="s">
        <v>50</v>
      </c>
      <c r="D624" s="548"/>
      <c r="E624" s="548"/>
      <c r="F624" s="548"/>
      <c r="G624" s="570">
        <v>0.4</v>
      </c>
      <c r="H624" s="570">
        <v>0.5</v>
      </c>
      <c r="I624" s="571">
        <v>1.0999999999999999</v>
      </c>
    </row>
    <row r="625" spans="2:9" s="385" customFormat="1" ht="12.75" customHeight="1">
      <c r="B625" s="768"/>
      <c r="C625" s="499" t="s">
        <v>342</v>
      </c>
      <c r="D625" s="548"/>
      <c r="E625" s="548"/>
      <c r="F625" s="548"/>
      <c r="G625" s="570">
        <v>0.5</v>
      </c>
      <c r="H625" s="570">
        <v>1</v>
      </c>
      <c r="I625" s="571" t="s">
        <v>9</v>
      </c>
    </row>
    <row r="626" spans="2:9" s="385" customFormat="1" ht="12.75" customHeight="1">
      <c r="B626" s="768"/>
      <c r="C626" s="499" t="s">
        <v>70</v>
      </c>
      <c r="D626" s="548"/>
      <c r="E626" s="548"/>
      <c r="F626" s="548"/>
      <c r="G626" s="570" t="s">
        <v>9</v>
      </c>
      <c r="H626" s="570">
        <v>3.8</v>
      </c>
      <c r="I626" s="571" t="s">
        <v>9</v>
      </c>
    </row>
    <row r="627" spans="2:9" s="385" customFormat="1" ht="12.75" customHeight="1">
      <c r="B627" s="768"/>
      <c r="C627" s="514"/>
      <c r="D627" s="551"/>
      <c r="E627" s="551"/>
      <c r="F627" s="551"/>
      <c r="G627" s="551"/>
      <c r="H627" s="551"/>
      <c r="I627" s="515"/>
    </row>
    <row r="628" spans="2:4" s="385" customFormat="1" ht="12.75" customHeight="1">
      <c r="B628" s="768"/>
      <c r="C628" s="516"/>
      <c r="D628"/>
    </row>
    <row r="629" spans="2:19" s="385" customFormat="1" ht="12.75" customHeight="1">
      <c r="B629" s="769"/>
      <c r="C629" s="618" t="s">
        <v>412</v>
      </c>
      <c r="D629" s="594"/>
      <c r="E629" s="594"/>
      <c r="F629" s="594"/>
      <c r="G629" s="902"/>
      <c r="H629" s="902"/>
      <c r="I629" s="902"/>
      <c r="J629" s="902"/>
      <c r="K629" s="902"/>
      <c r="L629" s="902"/>
      <c r="M629" s="475"/>
      <c r="N629" s="475"/>
      <c r="O629" s="475"/>
      <c r="P629" s="475"/>
      <c r="Q629" s="475"/>
      <c r="R629" s="902"/>
      <c r="S629" s="902"/>
    </row>
    <row r="630" spans="2:19" s="385" customFormat="1" ht="12.75" customHeight="1">
      <c r="B630" s="749"/>
      <c r="C630" s="16"/>
      <c r="D630" s="16"/>
      <c r="E630" s="16"/>
      <c r="F630" s="16"/>
      <c r="G630" s="16"/>
      <c r="H630" s="16"/>
      <c r="I630" s="16"/>
      <c r="J630" s="16"/>
      <c r="K630" s="16"/>
      <c r="L630" s="16"/>
      <c r="M630" s="16"/>
      <c r="N630" s="16"/>
      <c r="O630" s="16"/>
      <c r="P630" s="16"/>
      <c r="Q630" s="16"/>
      <c r="R630" s="16"/>
      <c r="S630" s="16"/>
    </row>
    <row r="631" spans="2:19" s="385" customFormat="1" ht="12.75" customHeight="1">
      <c r="B631" s="749"/>
      <c r="C631" s="16"/>
      <c r="D631" s="16"/>
      <c r="E631" s="16"/>
      <c r="F631" s="16"/>
      <c r="G631" s="16"/>
      <c r="H631" s="16"/>
      <c r="I631" s="16"/>
      <c r="J631" s="16"/>
      <c r="K631" s="16"/>
      <c r="L631" s="16"/>
      <c r="M631" s="16"/>
      <c r="N631" s="16"/>
      <c r="O631" s="16"/>
      <c r="P631" s="16"/>
      <c r="Q631" s="16"/>
      <c r="R631" s="16"/>
      <c r="S631" s="16"/>
    </row>
    <row r="632" spans="2:19" s="385" customFormat="1" ht="12.75" customHeight="1">
      <c r="B632" s="749"/>
      <c r="C632" s="16"/>
      <c r="D632" s="16"/>
      <c r="E632" s="16"/>
      <c r="F632" s="16"/>
      <c r="G632" s="16"/>
      <c r="H632" s="16"/>
      <c r="I632" s="16"/>
      <c r="J632" s="16"/>
      <c r="K632" s="16"/>
      <c r="L632" s="16"/>
      <c r="M632" s="16"/>
      <c r="N632" s="16"/>
      <c r="O632" s="16"/>
      <c r="P632" s="16"/>
      <c r="Q632" s="16"/>
      <c r="R632" s="16"/>
      <c r="S632" s="16"/>
    </row>
    <row r="633" spans="2:50" s="385" customFormat="1" ht="12.75" customHeight="1">
      <c r="B633" s="749"/>
      <c r="C633" s="16"/>
      <c r="D633" s="16"/>
      <c r="E633" s="16"/>
      <c r="F633" s="16"/>
      <c r="G633" s="16"/>
      <c r="H633" s="16"/>
      <c r="I633" s="16"/>
      <c r="J633" s="16"/>
      <c r="K633" s="16"/>
      <c r="L633" s="16"/>
      <c r="M633" s="16"/>
      <c r="N633" s="16"/>
      <c r="O633" s="16"/>
      <c r="P633" s="16"/>
      <c r="Q633" s="16"/>
      <c r="R633" s="16"/>
      <c r="S633" s="16"/>
      <c r="T633" s="902"/>
      <c r="U633" s="902"/>
      <c r="V633" s="664"/>
      <c r="AR633" s="902"/>
      <c r="AS633" s="902"/>
      <c r="AT633" s="902"/>
      <c r="AU633" s="902"/>
      <c r="AV633" s="902"/>
      <c r="AW633" s="902"/>
      <c r="AX633" s="475"/>
    </row>
    <row r="634" spans="1:256" s="385" customFormat="1" ht="12.75" customHeight="1">
      <c r="A634" s="475"/>
      <c r="B634" s="749"/>
      <c r="C634" s="16"/>
      <c r="D634" s="16"/>
      <c r="E634" s="16"/>
      <c r="F634" s="16"/>
      <c r="G634" s="16"/>
      <c r="H634" s="16"/>
      <c r="I634" s="16"/>
      <c r="J634" s="16"/>
      <c r="K634" s="16"/>
      <c r="L634" s="16"/>
      <c r="M634" s="16"/>
      <c r="N634" s="16"/>
      <c r="O634" s="16"/>
      <c r="P634" s="16"/>
      <c r="Q634" s="16"/>
      <c r="R634" s="16"/>
      <c r="S634" s="16"/>
      <c r="T634" s="16"/>
      <c r="U634" s="16"/>
      <c r="V634" s="16"/>
      <c r="W634" s="664"/>
      <c r="X634" s="902"/>
      <c r="Y634" s="902"/>
      <c r="Z634" s="902"/>
      <c r="AA634" s="902"/>
      <c r="AB634" s="902"/>
      <c r="AC634" s="902"/>
      <c r="AD634" s="902"/>
      <c r="AE634" s="902"/>
      <c r="AF634" s="902"/>
      <c r="AG634" s="902"/>
      <c r="AH634" s="902"/>
      <c r="AI634" s="902"/>
      <c r="AJ634" s="902"/>
      <c r="AK634" s="902"/>
      <c r="AL634" s="902"/>
      <c r="AM634" s="902"/>
      <c r="AN634" s="902"/>
      <c r="AO634" s="902"/>
      <c r="AP634" s="902"/>
      <c r="AQ634" s="902"/>
      <c r="AR634" s="16"/>
      <c r="AS634" s="16"/>
      <c r="AT634" s="16"/>
      <c r="AU634" s="16"/>
      <c r="AV634" s="16"/>
      <c r="AW634" s="16"/>
      <c r="AX634" s="16"/>
      <c r="AY634" s="475"/>
      <c r="AZ634" s="902"/>
      <c r="BA634" s="902"/>
      <c r="BB634" s="902"/>
      <c r="BC634" s="902"/>
      <c r="BD634" s="902"/>
      <c r="BE634" s="902"/>
      <c r="BF634" s="902"/>
      <c r="BG634" s="902"/>
      <c r="BH634" s="902"/>
      <c r="BI634" s="902"/>
      <c r="BJ634" s="902"/>
      <c r="BK634" s="902"/>
      <c r="BL634" s="902"/>
      <c r="BM634" s="902"/>
      <c r="BN634" s="902"/>
      <c r="BO634" s="902"/>
      <c r="BP634" s="902"/>
      <c r="BQ634" s="902"/>
      <c r="BR634" s="902"/>
      <c r="BS634" s="902"/>
      <c r="BT634" s="902"/>
      <c r="BU634" s="902"/>
      <c r="BV634" s="902"/>
      <c r="BW634" s="902"/>
      <c r="BX634" s="902"/>
      <c r="BY634" s="902"/>
      <c r="BZ634" s="902"/>
      <c r="CA634" s="902"/>
      <c r="CB634" s="902"/>
      <c r="CC634" s="902"/>
      <c r="CD634" s="902"/>
      <c r="CE634" s="902"/>
      <c r="CF634" s="902"/>
      <c r="CG634" s="902"/>
      <c r="CH634" s="902"/>
      <c r="CI634" s="902"/>
      <c r="CJ634" s="902"/>
      <c r="CK634" s="902"/>
      <c r="CL634" s="902"/>
      <c r="CM634" s="902"/>
      <c r="CN634" s="902"/>
      <c r="CO634" s="902"/>
      <c r="CP634" s="902"/>
      <c r="CQ634" s="902"/>
      <c r="CR634" s="902"/>
      <c r="CS634" s="902"/>
      <c r="CT634" s="902"/>
      <c r="CU634" s="902"/>
      <c r="CV634" s="902"/>
      <c r="CW634" s="902"/>
      <c r="CX634" s="902"/>
      <c r="CY634" s="902"/>
      <c r="CZ634" s="902"/>
      <c r="DA634" s="902"/>
      <c r="DB634" s="902"/>
      <c r="DC634" s="902"/>
      <c r="DD634" s="902"/>
      <c r="DE634" s="902"/>
      <c r="DF634" s="902"/>
      <c r="DG634" s="902"/>
      <c r="DH634" s="902"/>
      <c r="DI634" s="902"/>
      <c r="DJ634" s="902"/>
      <c r="DK634" s="902"/>
      <c r="DL634" s="902"/>
      <c r="DM634" s="902"/>
      <c r="DN634" s="902"/>
      <c r="DO634" s="902"/>
      <c r="DP634" s="902"/>
      <c r="DQ634" s="902"/>
      <c r="DR634" s="902"/>
      <c r="DS634" s="902"/>
      <c r="DT634" s="902"/>
      <c r="DU634" s="902"/>
      <c r="DV634" s="902"/>
      <c r="DW634" s="902"/>
      <c r="DX634" s="902"/>
      <c r="DY634" s="902"/>
      <c r="DZ634" s="902"/>
      <c r="EA634" s="902"/>
      <c r="EB634" s="902"/>
      <c r="EC634" s="902"/>
      <c r="ED634" s="902"/>
      <c r="EE634" s="902"/>
      <c r="EF634" s="902"/>
      <c r="EG634" s="902"/>
      <c r="EH634" s="902"/>
      <c r="EI634" s="902"/>
      <c r="EJ634" s="902"/>
      <c r="EK634" s="902"/>
      <c r="EL634" s="902"/>
      <c r="EM634" s="902"/>
      <c r="EN634" s="902"/>
      <c r="EO634" s="902"/>
      <c r="EP634" s="902"/>
      <c r="EQ634" s="902"/>
      <c r="ER634" s="902"/>
      <c r="ES634" s="902"/>
      <c r="ET634" s="902"/>
      <c r="EU634" s="902"/>
      <c r="EV634" s="902"/>
      <c r="EW634" s="902"/>
      <c r="EX634" s="902"/>
      <c r="EY634" s="902"/>
      <c r="EZ634" s="902"/>
      <c r="FA634" s="902"/>
      <c r="FB634" s="902"/>
      <c r="FC634" s="902"/>
      <c r="FD634" s="902"/>
      <c r="FE634" s="902"/>
      <c r="FF634" s="902"/>
      <c r="FG634" s="902"/>
      <c r="FH634" s="902"/>
      <c r="FI634" s="902"/>
      <c r="FJ634" s="902"/>
      <c r="FK634" s="902"/>
      <c r="FL634" s="902"/>
      <c r="FM634" s="902"/>
      <c r="FN634" s="902"/>
      <c r="FO634" s="902"/>
      <c r="FP634" s="902"/>
      <c r="FQ634" s="902"/>
      <c r="FR634" s="902"/>
      <c r="FS634" s="902"/>
      <c r="FT634" s="902"/>
      <c r="FU634" s="902"/>
      <c r="FV634" s="902"/>
      <c r="FW634" s="902"/>
      <c r="FX634" s="902"/>
      <c r="FY634" s="902"/>
      <c r="FZ634" s="902"/>
      <c r="GA634" s="902"/>
      <c r="GB634" s="902"/>
      <c r="GC634" s="902"/>
      <c r="GD634" s="902"/>
      <c r="GE634" s="902"/>
      <c r="GF634" s="902"/>
      <c r="GG634" s="902"/>
      <c r="GH634" s="902"/>
      <c r="GI634" s="902"/>
      <c r="GJ634" s="902"/>
      <c r="GK634" s="902"/>
      <c r="GL634" s="902"/>
      <c r="GM634" s="902"/>
      <c r="GN634" s="902"/>
      <c r="GO634" s="902"/>
      <c r="GP634" s="902"/>
      <c r="GQ634" s="902"/>
      <c r="GR634" s="902"/>
      <c r="GS634" s="902"/>
      <c r="GT634" s="902"/>
      <c r="GU634" s="902"/>
      <c r="GV634" s="902"/>
      <c r="GW634" s="902"/>
      <c r="GX634" s="902"/>
      <c r="GY634" s="902"/>
      <c r="GZ634" s="902"/>
      <c r="HA634" s="902"/>
      <c r="HB634" s="902"/>
      <c r="HC634" s="902"/>
      <c r="HD634" s="902"/>
      <c r="HE634" s="902"/>
      <c r="HF634" s="902"/>
      <c r="HG634" s="902"/>
      <c r="HH634" s="902"/>
      <c r="HI634" s="902"/>
      <c r="HJ634" s="902"/>
      <c r="HK634" s="902"/>
      <c r="HL634" s="902"/>
      <c r="HM634" s="902"/>
      <c r="HN634" s="902"/>
      <c r="HO634" s="902"/>
      <c r="HP634" s="902"/>
      <c r="HQ634" s="902"/>
      <c r="HR634" s="902"/>
      <c r="HS634" s="902"/>
      <c r="HT634" s="902"/>
      <c r="HU634" s="902"/>
      <c r="HV634" s="902"/>
      <c r="HW634" s="902"/>
      <c r="HX634" s="902"/>
      <c r="HY634" s="902"/>
      <c r="HZ634" s="902"/>
      <c r="IA634" s="902"/>
      <c r="IB634" s="902"/>
      <c r="IC634" s="902"/>
      <c r="ID634" s="902"/>
      <c r="IE634" s="902"/>
      <c r="IF634" s="902"/>
      <c r="IG634" s="902"/>
      <c r="IH634" s="902"/>
      <c r="II634" s="902"/>
      <c r="IJ634" s="902"/>
      <c r="IK634" s="902"/>
      <c r="IL634" s="902"/>
      <c r="IM634" s="902"/>
      <c r="IN634" s="902"/>
      <c r="IO634" s="902"/>
      <c r="IP634" s="902"/>
      <c r="IQ634" s="902"/>
      <c r="IR634" s="902"/>
      <c r="IS634" s="902"/>
      <c r="IT634" s="902"/>
      <c r="IU634" s="902"/>
      <c r="IV634" s="902"/>
    </row>
  </sheetData>
  <sheetProtection/>
  <mergeCells count="181">
    <mergeCell ref="P298:U302"/>
    <mergeCell ref="P321:T328"/>
    <mergeCell ref="C368:E368"/>
    <mergeCell ref="C404:E404"/>
    <mergeCell ref="C354:E354"/>
    <mergeCell ref="C355:E355"/>
    <mergeCell ref="C370:E370"/>
    <mergeCell ref="C371:E371"/>
    <mergeCell ref="C547:D547"/>
    <mergeCell ref="C441:N441"/>
    <mergeCell ref="C442:N442"/>
    <mergeCell ref="C530:D530"/>
    <mergeCell ref="C531:D531"/>
    <mergeCell ref="C372:E372"/>
    <mergeCell ref="C373:E373"/>
    <mergeCell ref="L399:P401"/>
    <mergeCell ref="AZ634:BA634"/>
    <mergeCell ref="BB634:BC634"/>
    <mergeCell ref="BD634:BE634"/>
    <mergeCell ref="G629:H629"/>
    <mergeCell ref="I629:J629"/>
    <mergeCell ref="F488:G488"/>
    <mergeCell ref="J488:K488"/>
    <mergeCell ref="L488:M488"/>
    <mergeCell ref="AP634:AQ634"/>
    <mergeCell ref="AR633:AS633"/>
    <mergeCell ref="AT633:AU633"/>
    <mergeCell ref="AV633:AW633"/>
    <mergeCell ref="AD634:AE634"/>
    <mergeCell ref="AF634:AG634"/>
    <mergeCell ref="AH634:AI634"/>
    <mergeCell ref="AJ634:AK634"/>
    <mergeCell ref="AL634:AM634"/>
    <mergeCell ref="C546:D546"/>
    <mergeCell ref="CL634:CM634"/>
    <mergeCell ref="CN634:CO634"/>
    <mergeCell ref="BR634:BS634"/>
    <mergeCell ref="BT634:BU634"/>
    <mergeCell ref="BV634:BW634"/>
    <mergeCell ref="BX634:BY634"/>
    <mergeCell ref="BZ634:CA634"/>
    <mergeCell ref="BH634:BI634"/>
    <mergeCell ref="BJ634:BK634"/>
    <mergeCell ref="C436:E436"/>
    <mergeCell ref="C437:E437"/>
    <mergeCell ref="M429:Q431"/>
    <mergeCell ref="O404:Q407"/>
    <mergeCell ref="C535:P535"/>
    <mergeCell ref="C536:P536"/>
    <mergeCell ref="O493:Q496"/>
    <mergeCell ref="BF634:BG634"/>
    <mergeCell ref="T633:U633"/>
    <mergeCell ref="X634:Y634"/>
    <mergeCell ref="Z634:AA634"/>
    <mergeCell ref="AB634:AC634"/>
    <mergeCell ref="DZ634:EA634"/>
    <mergeCell ref="BL634:BM634"/>
    <mergeCell ref="BN634:BO634"/>
    <mergeCell ref="BP634:BQ634"/>
    <mergeCell ref="AN634:AO634"/>
    <mergeCell ref="K629:L629"/>
    <mergeCell ref="R629:S629"/>
    <mergeCell ref="DP634:DQ634"/>
    <mergeCell ref="DR634:DS634"/>
    <mergeCell ref="DT634:DU634"/>
    <mergeCell ref="DV634:DW634"/>
    <mergeCell ref="CV634:CW634"/>
    <mergeCell ref="CX634:CY634"/>
    <mergeCell ref="CZ634:DA634"/>
    <mergeCell ref="DB634:DC634"/>
    <mergeCell ref="DX634:DY634"/>
    <mergeCell ref="DF634:DG634"/>
    <mergeCell ref="DH634:DI634"/>
    <mergeCell ref="DJ634:DK634"/>
    <mergeCell ref="DL634:DM634"/>
    <mergeCell ref="DN634:DO634"/>
    <mergeCell ref="DD634:DE634"/>
    <mergeCell ref="CT634:CU634"/>
    <mergeCell ref="CB634:CC634"/>
    <mergeCell ref="CD634:CE634"/>
    <mergeCell ref="CF634:CG634"/>
    <mergeCell ref="CH634:CI634"/>
    <mergeCell ref="CJ634:CK634"/>
    <mergeCell ref="CP634:CQ634"/>
    <mergeCell ref="CR634:CS634"/>
    <mergeCell ref="FD634:FE634"/>
    <mergeCell ref="FF634:FG634"/>
    <mergeCell ref="FH634:FI634"/>
    <mergeCell ref="FJ634:FK634"/>
    <mergeCell ref="FL634:FM634"/>
    <mergeCell ref="ET634:EU634"/>
    <mergeCell ref="EV634:EW634"/>
    <mergeCell ref="EX634:EY634"/>
    <mergeCell ref="EZ634:FA634"/>
    <mergeCell ref="FB634:FC634"/>
    <mergeCell ref="EJ634:EK634"/>
    <mergeCell ref="EL634:EM634"/>
    <mergeCell ref="EN634:EO634"/>
    <mergeCell ref="EP634:EQ634"/>
    <mergeCell ref="ER634:ES634"/>
    <mergeCell ref="EB634:EC634"/>
    <mergeCell ref="ED634:EE634"/>
    <mergeCell ref="EF634:EG634"/>
    <mergeCell ref="EH634:EI634"/>
    <mergeCell ref="GR634:GS634"/>
    <mergeCell ref="GT634:GU634"/>
    <mergeCell ref="GV634:GW634"/>
    <mergeCell ref="GX634:GY634"/>
    <mergeCell ref="GZ634:HA634"/>
    <mergeCell ref="GH634:GI634"/>
    <mergeCell ref="GJ634:GK634"/>
    <mergeCell ref="GL634:GM634"/>
    <mergeCell ref="GN634:GO634"/>
    <mergeCell ref="GP634:GQ634"/>
    <mergeCell ref="FX634:FY634"/>
    <mergeCell ref="FZ634:GA634"/>
    <mergeCell ref="GB634:GC634"/>
    <mergeCell ref="GD634:GE634"/>
    <mergeCell ref="GF634:GG634"/>
    <mergeCell ref="FN634:FO634"/>
    <mergeCell ref="FP634:FQ634"/>
    <mergeCell ref="FR634:FS634"/>
    <mergeCell ref="FT634:FU634"/>
    <mergeCell ref="FV634:FW634"/>
    <mergeCell ref="IF634:IG634"/>
    <mergeCell ref="IH634:II634"/>
    <mergeCell ref="IJ634:IK634"/>
    <mergeCell ref="IL634:IM634"/>
    <mergeCell ref="IN634:IO634"/>
    <mergeCell ref="HV634:HW634"/>
    <mergeCell ref="HX634:HY634"/>
    <mergeCell ref="HZ634:IA634"/>
    <mergeCell ref="IB634:IC634"/>
    <mergeCell ref="ID634:IE634"/>
    <mergeCell ref="HL634:HM634"/>
    <mergeCell ref="HN634:HO634"/>
    <mergeCell ref="HP634:HQ634"/>
    <mergeCell ref="HR634:HS634"/>
    <mergeCell ref="HT634:HU634"/>
    <mergeCell ref="HB634:HC634"/>
    <mergeCell ref="HD634:HE634"/>
    <mergeCell ref="HF634:HG634"/>
    <mergeCell ref="HH634:HI634"/>
    <mergeCell ref="HJ634:HK634"/>
    <mergeCell ref="IP634:IQ634"/>
    <mergeCell ref="IR634:IS634"/>
    <mergeCell ref="IT634:IU634"/>
    <mergeCell ref="H488:I488"/>
    <mergeCell ref="C69:E69"/>
    <mergeCell ref="C435:E435"/>
    <mergeCell ref="C331:E331"/>
    <mergeCell ref="C289:E289"/>
    <mergeCell ref="O289:R291"/>
    <mergeCell ref="O18:Q20"/>
    <mergeCell ref="O50:T53"/>
    <mergeCell ref="O140:S144"/>
    <mergeCell ref="O182:T184"/>
    <mergeCell ref="O196:T198"/>
    <mergeCell ref="O268:R274"/>
    <mergeCell ref="C171:P171"/>
    <mergeCell ref="C186:P186"/>
    <mergeCell ref="C24:E24"/>
    <mergeCell ref="C22:E22"/>
    <mergeCell ref="C353:E353"/>
    <mergeCell ref="C434:E434"/>
    <mergeCell ref="C291:E291"/>
    <mergeCell ref="C301:E301"/>
    <mergeCell ref="C311:E311"/>
    <mergeCell ref="C321:E321"/>
    <mergeCell ref="C56:P56"/>
    <mergeCell ref="C57:P57"/>
    <mergeCell ref="C279:P279"/>
    <mergeCell ref="O45:T48"/>
    <mergeCell ref="P331:T333"/>
    <mergeCell ref="O369:S371"/>
    <mergeCell ref="C154:L154"/>
    <mergeCell ref="C351:E351"/>
    <mergeCell ref="N137:Q138"/>
    <mergeCell ref="O253:R254"/>
    <mergeCell ref="C59:P59"/>
    <mergeCell ref="C356:E356"/>
  </mergeCells>
  <hyperlinks>
    <hyperlink ref="C59" r:id="rId1" display="http://www.anacom.pt/template12.jsp?categoryId=183074"/>
  </hyperlinks>
  <printOptions/>
  <pageMargins left="0.56" right="0.46" top="0.39" bottom="0.36" header="0" footer="0"/>
  <pageSetup horizontalDpi="600" verticalDpi="600" orientation="landscape" paperSize="9" scale="66" r:id="rId2"/>
  <rowBreaks count="13" manualBreakCount="13">
    <brk id="60" min="1" max="17" man="1"/>
    <brk id="114" min="1" max="17" man="1"/>
    <brk id="158" min="1" max="17" man="1"/>
    <brk id="201" min="1" max="17" man="1"/>
    <brk id="247" min="1" max="17" man="1"/>
    <brk id="282" min="1" max="17" man="1"/>
    <brk id="343" min="1" max="19" man="1"/>
    <brk id="378" min="1" max="17" man="1"/>
    <brk id="427" min="1" max="17" man="1"/>
    <brk id="482" min="1" max="17" man="1"/>
    <brk id="523" min="1" max="17" man="1"/>
    <brk id="553" min="1" max="17" man="1"/>
    <brk id="593" min="1" max="17" man="1"/>
  </rowBreaks>
  <ignoredErrors>
    <ignoredError sqref="L351" formula="1"/>
  </ignoredErrors>
</worksheet>
</file>

<file path=xl/worksheets/sheet3.xml><?xml version="1.0" encoding="utf-8"?>
<worksheet xmlns="http://schemas.openxmlformats.org/spreadsheetml/2006/main" xmlns:r="http://schemas.openxmlformats.org/officeDocument/2006/relationships">
  <sheetPr>
    <tabColor rgb="FF292034"/>
  </sheetPr>
  <dimension ref="A1:N29"/>
  <sheetViews>
    <sheetView showGridLines="0" zoomScalePageLayoutView="0" workbookViewId="0" topLeftCell="A1">
      <selection activeCell="C1" sqref="C1"/>
    </sheetView>
  </sheetViews>
  <sheetFormatPr defaultColWidth="9.140625" defaultRowHeight="12.75"/>
  <cols>
    <col min="1" max="1" width="3.7109375" style="0" customWidth="1"/>
    <col min="2" max="2" width="4.00390625" style="0" customWidth="1"/>
    <col min="3" max="3" width="14.28125" style="0" customWidth="1"/>
  </cols>
  <sheetData>
    <row r="1" ht="12.75">
      <c r="A1" s="233"/>
    </row>
    <row r="2" spans="2:13" ht="12.75">
      <c r="B2" s="1"/>
      <c r="C2" s="1"/>
      <c r="D2" s="1"/>
      <c r="E2" s="1"/>
      <c r="F2" s="1"/>
      <c r="G2" s="1"/>
      <c r="H2" s="1"/>
      <c r="I2" s="1"/>
      <c r="J2" s="1"/>
      <c r="K2" s="1"/>
      <c r="L2" s="1"/>
      <c r="M2" s="1"/>
    </row>
    <row r="3" spans="2:14" ht="21" customHeight="1">
      <c r="B3" s="1"/>
      <c r="C3" s="218" t="s">
        <v>287</v>
      </c>
      <c r="D3" s="8"/>
      <c r="E3" s="8"/>
      <c r="F3" s="8"/>
      <c r="G3" s="8"/>
      <c r="H3" s="8"/>
      <c r="I3" s="8"/>
      <c r="J3" s="8"/>
      <c r="K3" s="8"/>
      <c r="L3" s="8"/>
      <c r="M3" s="8"/>
      <c r="N3" s="8"/>
    </row>
    <row r="4" spans="2:13" ht="12.75">
      <c r="B4" s="1"/>
      <c r="C4" s="1"/>
      <c r="D4" s="1"/>
      <c r="E4" s="1"/>
      <c r="F4" s="1"/>
      <c r="G4" s="1"/>
      <c r="H4" s="1"/>
      <c r="I4" s="1"/>
      <c r="J4" s="1"/>
      <c r="K4" s="1"/>
      <c r="L4" s="1"/>
      <c r="M4" s="1"/>
    </row>
    <row r="5" spans="2:13" ht="15.75" customHeight="1">
      <c r="B5" s="1"/>
      <c r="C5" s="9" t="s">
        <v>248</v>
      </c>
      <c r="D5" s="1"/>
      <c r="E5" s="1"/>
      <c r="F5" s="1"/>
      <c r="G5" s="1"/>
      <c r="H5" s="1"/>
      <c r="I5" s="1"/>
      <c r="J5" s="1"/>
      <c r="K5" s="1"/>
      <c r="L5" s="1"/>
      <c r="M5" s="1"/>
    </row>
    <row r="6" spans="2:14" ht="42" customHeight="1">
      <c r="B6" s="1"/>
      <c r="C6" s="924" t="s">
        <v>249</v>
      </c>
      <c r="D6" s="924"/>
      <c r="E6" s="924"/>
      <c r="F6" s="924"/>
      <c r="G6" s="924"/>
      <c r="H6" s="924"/>
      <c r="I6" s="924"/>
      <c r="J6" s="924"/>
      <c r="K6" s="924"/>
      <c r="L6" s="924"/>
      <c r="M6" s="924"/>
      <c r="N6" s="925"/>
    </row>
    <row r="7" spans="2:13" ht="12.75" customHeight="1">
      <c r="B7" s="1"/>
      <c r="C7" s="10"/>
      <c r="D7" s="1"/>
      <c r="E7" s="1"/>
      <c r="F7" s="1"/>
      <c r="G7" s="1"/>
      <c r="H7" s="1"/>
      <c r="I7" s="1"/>
      <c r="J7" s="1"/>
      <c r="K7" s="1"/>
      <c r="L7" s="1"/>
      <c r="M7" s="1"/>
    </row>
    <row r="8" spans="2:13" ht="12.75" customHeight="1">
      <c r="B8" s="1"/>
      <c r="C8" s="11" t="s">
        <v>250</v>
      </c>
      <c r="D8" s="1"/>
      <c r="E8" s="1"/>
      <c r="F8" s="1"/>
      <c r="G8" s="1"/>
      <c r="H8" s="1"/>
      <c r="I8" s="1"/>
      <c r="J8" s="1"/>
      <c r="K8" s="1"/>
      <c r="L8" s="1"/>
      <c r="M8" s="1"/>
    </row>
    <row r="9" spans="2:14" ht="12.75" customHeight="1">
      <c r="B9" s="1"/>
      <c r="C9" s="924" t="s">
        <v>255</v>
      </c>
      <c r="D9" s="924"/>
      <c r="E9" s="924"/>
      <c r="F9" s="924"/>
      <c r="G9" s="924"/>
      <c r="H9" s="924"/>
      <c r="I9" s="924"/>
      <c r="J9" s="924"/>
      <c r="K9" s="924"/>
      <c r="L9" s="924"/>
      <c r="M9" s="924"/>
      <c r="N9" s="925"/>
    </row>
    <row r="10" spans="2:13" ht="12.75" customHeight="1">
      <c r="B10" s="1"/>
      <c r="C10" s="10"/>
      <c r="D10" s="1"/>
      <c r="E10" s="1"/>
      <c r="F10" s="1"/>
      <c r="G10" s="1"/>
      <c r="H10" s="1"/>
      <c r="I10" s="1"/>
      <c r="J10" s="1"/>
      <c r="K10" s="1"/>
      <c r="L10" s="1"/>
      <c r="M10" s="1"/>
    </row>
    <row r="11" spans="2:13" ht="12.75" customHeight="1">
      <c r="B11" s="1"/>
      <c r="C11" s="11" t="s">
        <v>251</v>
      </c>
      <c r="D11" s="1"/>
      <c r="E11" s="1"/>
      <c r="F11" s="1"/>
      <c r="G11" s="1"/>
      <c r="H11" s="1"/>
      <c r="I11" s="1"/>
      <c r="J11" s="1"/>
      <c r="K11" s="1"/>
      <c r="L11" s="1"/>
      <c r="M11" s="1"/>
    </row>
    <row r="12" spans="2:14" ht="12.75" customHeight="1">
      <c r="B12" s="1"/>
      <c r="C12" s="924" t="s">
        <v>252</v>
      </c>
      <c r="D12" s="924"/>
      <c r="E12" s="924"/>
      <c r="F12" s="924"/>
      <c r="G12" s="924"/>
      <c r="H12" s="924"/>
      <c r="I12" s="924"/>
      <c r="J12" s="924"/>
      <c r="K12" s="924"/>
      <c r="L12" s="924"/>
      <c r="M12" s="924"/>
      <c r="N12" s="925"/>
    </row>
    <row r="13" spans="2:13" ht="12.75" customHeight="1">
      <c r="B13" s="1"/>
      <c r="C13" s="10"/>
      <c r="D13" s="1"/>
      <c r="E13" s="1"/>
      <c r="F13" s="1"/>
      <c r="G13" s="1"/>
      <c r="H13" s="1"/>
      <c r="I13" s="1"/>
      <c r="J13" s="1"/>
      <c r="K13" s="1"/>
      <c r="L13" s="1"/>
      <c r="M13" s="1"/>
    </row>
    <row r="14" spans="2:13" ht="12.75" customHeight="1">
      <c r="B14" s="1"/>
      <c r="C14" s="9" t="s">
        <v>253</v>
      </c>
      <c r="D14" s="1"/>
      <c r="E14" s="1"/>
      <c r="F14" s="1"/>
      <c r="G14" s="1"/>
      <c r="H14" s="1"/>
      <c r="I14" s="1"/>
      <c r="J14" s="1"/>
      <c r="K14" s="1"/>
      <c r="L14" s="1"/>
      <c r="M14" s="1"/>
    </row>
    <row r="15" spans="2:14" ht="34.5" customHeight="1">
      <c r="B15" s="1"/>
      <c r="C15" s="924" t="s">
        <v>254</v>
      </c>
      <c r="D15" s="924"/>
      <c r="E15" s="924"/>
      <c r="F15" s="924"/>
      <c r="G15" s="924"/>
      <c r="H15" s="924"/>
      <c r="I15" s="924"/>
      <c r="J15" s="924"/>
      <c r="K15" s="924"/>
      <c r="L15" s="924"/>
      <c r="M15" s="924"/>
      <c r="N15" s="925"/>
    </row>
    <row r="16" spans="2:13" ht="12.75">
      <c r="B16" s="1"/>
      <c r="C16" s="1"/>
      <c r="D16" s="1"/>
      <c r="E16" s="1"/>
      <c r="F16" s="1"/>
      <c r="G16" s="1"/>
      <c r="H16" s="1"/>
      <c r="I16" s="1"/>
      <c r="J16" s="1"/>
      <c r="K16" s="1"/>
      <c r="L16" s="1"/>
      <c r="M16" s="1"/>
    </row>
    <row r="17" spans="2:13" ht="12.75">
      <c r="B17" s="1"/>
      <c r="C17" s="1"/>
      <c r="D17" s="1"/>
      <c r="E17" s="1"/>
      <c r="F17" s="1"/>
      <c r="G17" s="1"/>
      <c r="H17" s="1"/>
      <c r="I17" s="1"/>
      <c r="J17" s="1"/>
      <c r="K17" s="1"/>
      <c r="L17" s="1"/>
      <c r="M17" s="1"/>
    </row>
    <row r="18" spans="2:14" ht="15.75">
      <c r="B18" s="1"/>
      <c r="C18" s="218" t="s">
        <v>286</v>
      </c>
      <c r="D18" s="8"/>
      <c r="E18" s="8"/>
      <c r="F18" s="8"/>
      <c r="G18" s="8"/>
      <c r="H18" s="8"/>
      <c r="I18" s="8"/>
      <c r="J18" s="8"/>
      <c r="K18" s="8"/>
      <c r="L18" s="8"/>
      <c r="M18" s="8"/>
      <c r="N18" s="8"/>
    </row>
    <row r="19" spans="2:13" ht="12.75" customHeight="1">
      <c r="B19" s="1"/>
      <c r="C19" s="1"/>
      <c r="D19" s="1"/>
      <c r="E19" s="1"/>
      <c r="F19" s="1"/>
      <c r="G19" s="1"/>
      <c r="H19" s="1"/>
      <c r="I19" s="1"/>
      <c r="J19" s="1"/>
      <c r="K19" s="1"/>
      <c r="L19" s="1"/>
      <c r="M19" s="1"/>
    </row>
    <row r="20" spans="2:13" ht="12.75" customHeight="1">
      <c r="B20" s="1"/>
      <c r="C20" s="13" t="s">
        <v>271</v>
      </c>
      <c r="D20" s="14" t="s">
        <v>263</v>
      </c>
      <c r="E20" s="1"/>
      <c r="F20" s="1"/>
      <c r="G20" s="1"/>
      <c r="H20" s="1"/>
      <c r="I20" s="1"/>
      <c r="J20" s="1"/>
      <c r="K20" s="1"/>
      <c r="L20" s="1"/>
      <c r="M20" s="1"/>
    </row>
    <row r="21" spans="2:13" ht="12.75" customHeight="1">
      <c r="B21" s="1"/>
      <c r="C21" s="13" t="s">
        <v>272</v>
      </c>
      <c r="D21" s="14" t="s">
        <v>264</v>
      </c>
      <c r="E21" s="1"/>
      <c r="F21" s="1"/>
      <c r="G21" s="1"/>
      <c r="H21" s="1"/>
      <c r="I21" s="1"/>
      <c r="J21" s="1"/>
      <c r="K21" s="1"/>
      <c r="L21" s="1"/>
      <c r="M21" s="1"/>
    </row>
    <row r="22" spans="2:13" ht="12.75" customHeight="1">
      <c r="B22" s="1"/>
      <c r="C22" s="13" t="s">
        <v>281</v>
      </c>
      <c r="D22" s="14" t="s">
        <v>282</v>
      </c>
      <c r="E22" s="1"/>
      <c r="F22" s="1"/>
      <c r="G22" s="1"/>
      <c r="H22" s="1"/>
      <c r="I22" s="1"/>
      <c r="J22" s="1"/>
      <c r="K22" s="1"/>
      <c r="L22" s="1"/>
      <c r="M22" s="1"/>
    </row>
    <row r="23" spans="2:13" ht="12.75" customHeight="1">
      <c r="B23" s="1"/>
      <c r="C23" s="13" t="s">
        <v>270</v>
      </c>
      <c r="D23" s="14" t="s">
        <v>265</v>
      </c>
      <c r="E23" s="1"/>
      <c r="F23" s="1"/>
      <c r="G23" s="1"/>
      <c r="H23" s="1"/>
      <c r="I23" s="1"/>
      <c r="J23" s="1"/>
      <c r="K23" s="1"/>
      <c r="L23" s="1"/>
      <c r="M23" s="1"/>
    </row>
    <row r="24" spans="2:13" ht="12.75" customHeight="1">
      <c r="B24" s="1"/>
      <c r="C24" s="13" t="s">
        <v>273</v>
      </c>
      <c r="D24" s="14" t="s">
        <v>266</v>
      </c>
      <c r="E24" s="1"/>
      <c r="F24" s="1"/>
      <c r="G24" s="1"/>
      <c r="H24" s="1"/>
      <c r="I24" s="1"/>
      <c r="J24" s="1"/>
      <c r="K24" s="1"/>
      <c r="L24" s="1"/>
      <c r="M24" s="1"/>
    </row>
    <row r="25" spans="2:13" ht="12.75" customHeight="1">
      <c r="B25" s="1"/>
      <c r="C25" s="13" t="s">
        <v>284</v>
      </c>
      <c r="D25" s="386" t="s">
        <v>267</v>
      </c>
      <c r="E25" s="1"/>
      <c r="F25" s="1"/>
      <c r="G25" s="1"/>
      <c r="H25" s="1"/>
      <c r="I25" s="1"/>
      <c r="J25" s="1"/>
      <c r="K25" s="1"/>
      <c r="L25" s="1"/>
      <c r="M25" s="1"/>
    </row>
    <row r="26" spans="2:13" ht="12.75" customHeight="1">
      <c r="B26" s="1"/>
      <c r="C26" s="13" t="s">
        <v>285</v>
      </c>
      <c r="D26" s="14" t="s">
        <v>268</v>
      </c>
      <c r="E26" s="1"/>
      <c r="F26" s="1"/>
      <c r="G26" s="1"/>
      <c r="H26" s="1"/>
      <c r="I26" s="1"/>
      <c r="J26" s="1"/>
      <c r="K26" s="1"/>
      <c r="L26" s="1"/>
      <c r="M26" s="1"/>
    </row>
    <row r="27" spans="1:4" ht="12.75" customHeight="1">
      <c r="A27" s="233"/>
      <c r="C27" s="7" t="s">
        <v>274</v>
      </c>
      <c r="D27" s="6" t="s">
        <v>269</v>
      </c>
    </row>
    <row r="28" spans="3:10" s="862" customFormat="1" ht="12.75">
      <c r="C28" s="866" t="s">
        <v>508</v>
      </c>
      <c r="D28" s="386" t="s">
        <v>510</v>
      </c>
      <c r="G28" s="867"/>
      <c r="H28" s="867"/>
      <c r="I28" s="867"/>
      <c r="J28" s="867"/>
    </row>
    <row r="29" spans="7:10" s="862" customFormat="1" ht="12.75">
      <c r="G29" s="867"/>
      <c r="H29" s="867"/>
      <c r="I29" s="867"/>
      <c r="J29" s="867"/>
    </row>
    <row r="30" s="862" customFormat="1" ht="12.75"/>
  </sheetData>
  <sheetProtection selectLockedCells="1"/>
  <mergeCells count="4">
    <mergeCell ref="C6:N6"/>
    <mergeCell ref="C9:N9"/>
    <mergeCell ref="C12:N12"/>
    <mergeCell ref="C15:N1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292034"/>
  </sheetPr>
  <dimension ref="A1:R55"/>
  <sheetViews>
    <sheetView showGridLines="0" zoomScalePageLayoutView="0" workbookViewId="0" topLeftCell="A1">
      <selection activeCell="I29" sqref="I29"/>
    </sheetView>
  </sheetViews>
  <sheetFormatPr defaultColWidth="9.140625" defaultRowHeight="12.75"/>
  <cols>
    <col min="1" max="1" width="5.57421875" style="0" customWidth="1"/>
    <col min="2" max="2" width="3.57421875" style="0" customWidth="1"/>
    <col min="3" max="3" width="11.421875" style="0" customWidth="1"/>
  </cols>
  <sheetData>
    <row r="1" spans="4:5" ht="84.75" customHeight="1">
      <c r="D1" s="1"/>
      <c r="E1" s="1"/>
    </row>
    <row r="2" spans="1:14" ht="30" customHeight="1">
      <c r="A2" s="227"/>
      <c r="B2" s="227"/>
      <c r="C2" s="227"/>
      <c r="D2" s="227"/>
      <c r="E2" s="227"/>
      <c r="F2" s="227"/>
      <c r="G2" s="227"/>
      <c r="H2" s="227"/>
      <c r="I2" s="227"/>
      <c r="J2" s="227"/>
      <c r="K2" s="227"/>
      <c r="L2" s="227"/>
      <c r="M2" s="227"/>
      <c r="N2" s="227"/>
    </row>
    <row r="3" spans="1:14" ht="15.75">
      <c r="A3" s="319"/>
      <c r="B3" s="319"/>
      <c r="C3" s="320" t="s">
        <v>212</v>
      </c>
      <c r="D3" s="319"/>
      <c r="E3" s="319"/>
      <c r="F3" s="319"/>
      <c r="G3" s="319"/>
      <c r="H3" s="319"/>
      <c r="I3" s="319"/>
      <c r="J3" s="319"/>
      <c r="K3" s="319"/>
      <c r="L3" s="319"/>
      <c r="M3" s="319"/>
      <c r="N3" s="319"/>
    </row>
    <row r="4" spans="2:13" ht="15" customHeight="1">
      <c r="B4" s="1"/>
      <c r="C4" s="1"/>
      <c r="D4" s="1"/>
      <c r="E4" s="1"/>
      <c r="F4" s="1"/>
      <c r="G4" s="1"/>
      <c r="H4" s="1"/>
      <c r="I4" s="1"/>
      <c r="J4" s="1"/>
      <c r="K4" s="1"/>
      <c r="L4" s="1"/>
      <c r="M4" s="1"/>
    </row>
    <row r="5" spans="2:13" ht="20.25" customHeight="1">
      <c r="B5" s="1"/>
      <c r="C5" s="2" t="s">
        <v>232</v>
      </c>
      <c r="D5" s="1"/>
      <c r="E5" s="1"/>
      <c r="F5" s="1"/>
      <c r="G5" s="1"/>
      <c r="H5" s="1"/>
      <c r="I5" s="1"/>
      <c r="J5" s="1"/>
      <c r="K5" s="1"/>
      <c r="L5" s="1"/>
      <c r="M5" s="1"/>
    </row>
    <row r="6" spans="2:13" ht="19.5" customHeight="1">
      <c r="B6" s="1"/>
      <c r="C6" s="1"/>
      <c r="D6" s="1"/>
      <c r="E6" s="1"/>
      <c r="F6" s="1"/>
      <c r="G6" s="1"/>
      <c r="H6" s="1"/>
      <c r="I6" s="1"/>
      <c r="J6" s="1"/>
      <c r="K6" s="1"/>
      <c r="L6" s="1"/>
      <c r="M6" s="1"/>
    </row>
    <row r="7" spans="2:13" ht="19.5" customHeight="1">
      <c r="B7" s="1"/>
      <c r="C7" s="228" t="str">
        <f>'Statistical Data'!B6</f>
        <v>1.  </v>
      </c>
      <c r="D7" s="229" t="str">
        <f>'Statistical Data'!C6</f>
        <v>FIXED TELEPHONE SERVICE</v>
      </c>
      <c r="E7" s="5"/>
      <c r="F7" s="1"/>
      <c r="G7" s="1"/>
      <c r="H7" s="1"/>
      <c r="I7" s="1"/>
      <c r="J7" s="1"/>
      <c r="K7" s="1"/>
      <c r="L7" s="1"/>
      <c r="M7" s="1"/>
    </row>
    <row r="8" spans="2:13" ht="19.5" customHeight="1">
      <c r="B8" s="1"/>
      <c r="C8" s="228" t="str">
        <f>'Statistical Data'!B8</f>
        <v>1.1 </v>
      </c>
      <c r="D8" s="229" t="str">
        <f>'Statistical Data'!C8</f>
        <v>Providers</v>
      </c>
      <c r="E8" s="1"/>
      <c r="F8" s="1"/>
      <c r="G8" s="1"/>
      <c r="H8" s="1"/>
      <c r="I8" s="1"/>
      <c r="J8" s="1"/>
      <c r="K8" s="1"/>
      <c r="L8" s="1"/>
      <c r="M8" s="1"/>
    </row>
    <row r="9" spans="2:13" ht="15" customHeight="1">
      <c r="B9" s="1"/>
      <c r="C9" s="230" t="str">
        <f>'Statistical Data'!B10</f>
        <v>Table I.1 </v>
      </c>
      <c r="D9" s="231" t="str">
        <f>'Statistical Data'!C10</f>
        <v>Number of providers</v>
      </c>
      <c r="E9" s="4"/>
      <c r="F9" s="1"/>
      <c r="G9" s="1"/>
      <c r="H9" s="1"/>
      <c r="I9" s="1"/>
      <c r="J9" s="1"/>
      <c r="K9" s="1"/>
      <c r="L9" s="1"/>
      <c r="M9" s="1"/>
    </row>
    <row r="10" spans="2:13" ht="19.5" customHeight="1">
      <c r="B10" s="1"/>
      <c r="C10" s="228" t="str">
        <f>'Statistical Data'!B32</f>
        <v>1.2</v>
      </c>
      <c r="D10" s="229" t="str">
        <f>'Statistical Data'!C32</f>
        <v>Access Lines</v>
      </c>
      <c r="E10" s="1"/>
      <c r="F10" s="1"/>
      <c r="G10" s="1"/>
      <c r="H10" s="1"/>
      <c r="I10" s="1"/>
      <c r="J10" s="1"/>
      <c r="K10" s="1"/>
      <c r="L10" s="1"/>
      <c r="M10" s="1"/>
    </row>
    <row r="11" spans="2:13" ht="15" customHeight="1">
      <c r="B11" s="1"/>
      <c r="C11" s="230" t="str">
        <f>'Statistical Data'!B34</f>
        <v>Table I.2</v>
      </c>
      <c r="D11" s="231" t="str">
        <f>'Statistical Data'!C34</f>
        <v>Number of main lines</v>
      </c>
      <c r="E11" s="4"/>
      <c r="F11" s="1"/>
      <c r="G11" s="1"/>
      <c r="H11" s="1"/>
      <c r="I11" s="1"/>
      <c r="J11" s="1"/>
      <c r="K11" s="1"/>
      <c r="L11" s="1"/>
      <c r="M11" s="1"/>
    </row>
    <row r="12" spans="2:13" ht="15" customHeight="1">
      <c r="B12" s="1"/>
      <c r="C12" s="230" t="str">
        <f>'Statistical Data'!B64</f>
        <v>Table I.3</v>
      </c>
      <c r="D12" s="231" t="str">
        <f>'Statistical Data'!C64</f>
        <v>Access lines penetration rate</v>
      </c>
      <c r="E12" s="4"/>
      <c r="F12" s="4"/>
      <c r="G12" s="1"/>
      <c r="H12" s="1"/>
      <c r="I12" s="1"/>
      <c r="J12" s="1"/>
      <c r="K12" s="1"/>
      <c r="L12" s="1"/>
      <c r="M12" s="1"/>
    </row>
    <row r="13" spans="2:13" ht="15" customHeight="1">
      <c r="B13" s="1"/>
      <c r="C13" s="230" t="str">
        <f>'Statistical Data'!B76</f>
        <v>Table I.4</v>
      </c>
      <c r="D13" s="231" t="str">
        <f>'Statistical Data'!C76</f>
        <v>Access lines penetration rate in the European Union</v>
      </c>
      <c r="E13" s="4"/>
      <c r="F13" s="4"/>
      <c r="G13" s="4"/>
      <c r="H13" s="4"/>
      <c r="I13" s="1"/>
      <c r="J13" s="1"/>
      <c r="K13" s="1"/>
      <c r="L13" s="1"/>
      <c r="M13" s="1"/>
    </row>
    <row r="14" spans="2:13" ht="19.5" customHeight="1">
      <c r="B14" s="1"/>
      <c r="C14" s="228" t="str">
        <f>'Statistical Data'!B115</f>
        <v>1.3</v>
      </c>
      <c r="D14" s="229" t="str">
        <f>'Statistical Data'!C115</f>
        <v>Subscribers</v>
      </c>
      <c r="E14" s="1"/>
      <c r="F14" s="1"/>
      <c r="G14" s="1"/>
      <c r="H14" s="1"/>
      <c r="I14" s="1"/>
      <c r="J14" s="1"/>
      <c r="K14" s="1"/>
      <c r="L14" s="1"/>
      <c r="M14" s="1"/>
    </row>
    <row r="15" spans="2:13" ht="15" customHeight="1">
      <c r="B15" s="1"/>
      <c r="C15" s="230" t="str">
        <f>'Statistical Data'!B117</f>
        <v>Table  I.5</v>
      </c>
      <c r="D15" s="231" t="str">
        <f>'Statistical Data'!C117</f>
        <v>Number of subscribers</v>
      </c>
      <c r="E15" s="4"/>
      <c r="F15" s="1"/>
      <c r="G15" s="1"/>
      <c r="H15" s="1"/>
      <c r="I15" s="1"/>
      <c r="J15" s="1"/>
      <c r="K15" s="1"/>
      <c r="L15" s="1"/>
      <c r="M15" s="1"/>
    </row>
    <row r="16" spans="2:13" ht="19.5" customHeight="1">
      <c r="B16" s="1"/>
      <c r="C16" s="228" t="str">
        <f>'Statistical Data'!B135</f>
        <v>1.4</v>
      </c>
      <c r="D16" s="229" t="str">
        <f>'Statistical Data'!C135</f>
        <v>Telephone Traffic</v>
      </c>
      <c r="E16" s="5"/>
      <c r="F16" s="1"/>
      <c r="G16" s="1"/>
      <c r="H16" s="1"/>
      <c r="I16" s="1"/>
      <c r="J16" s="1"/>
      <c r="K16" s="1"/>
      <c r="L16" s="1"/>
      <c r="M16" s="1"/>
    </row>
    <row r="17" spans="2:13" ht="15" customHeight="1">
      <c r="B17" s="1"/>
      <c r="C17" s="230" t="str">
        <f>'Statistical Data'!B137</f>
        <v>Table I.6</v>
      </c>
      <c r="D17" s="231" t="str">
        <f>'Statistical Data'!C137</f>
        <v>National telephone traffic</v>
      </c>
      <c r="E17" s="4"/>
      <c r="F17" s="1"/>
      <c r="G17" s="1"/>
      <c r="H17" s="1"/>
      <c r="I17" s="1"/>
      <c r="J17" s="1"/>
      <c r="K17" s="1"/>
      <c r="L17" s="1"/>
      <c r="M17" s="1"/>
    </row>
    <row r="18" spans="2:13" ht="19.5" customHeight="1">
      <c r="B18" s="1"/>
      <c r="C18" s="228" t="str">
        <f>'Statistical Data'!B159</f>
        <v>2.  </v>
      </c>
      <c r="D18" s="229" t="str">
        <f>'Statistical Data'!C159</f>
        <v>CELLULAR MOBILE SERVICE</v>
      </c>
      <c r="E18" s="5"/>
      <c r="F18" s="5"/>
      <c r="G18" s="1"/>
      <c r="H18" s="1"/>
      <c r="I18" s="1"/>
      <c r="J18" s="1"/>
      <c r="K18" s="1"/>
      <c r="L18" s="1"/>
      <c r="M18" s="1"/>
    </row>
    <row r="19" spans="2:13" ht="19.5" customHeight="1">
      <c r="B19" s="1"/>
      <c r="C19" s="228" t="str">
        <f>'Statistical Data'!B161</f>
        <v>2.1 </v>
      </c>
      <c r="D19" s="229" t="str">
        <f>'Statistical Data'!C161</f>
        <v>Providers</v>
      </c>
      <c r="E19" s="1"/>
      <c r="F19" s="1"/>
      <c r="G19" s="1"/>
      <c r="H19" s="1"/>
      <c r="I19" s="1"/>
      <c r="J19" s="1"/>
      <c r="K19" s="1"/>
      <c r="L19" s="1"/>
      <c r="M19" s="1"/>
    </row>
    <row r="20" spans="2:13" ht="15" customHeight="1">
      <c r="B20" s="1"/>
      <c r="C20" s="230" t="str">
        <f>'Statistical Data'!B163</f>
        <v>Table I.7</v>
      </c>
      <c r="D20" s="231" t="str">
        <f>'Statistical Data'!C163</f>
        <v>Number of service providers</v>
      </c>
      <c r="E20" s="4"/>
      <c r="F20" s="4"/>
      <c r="G20" s="1"/>
      <c r="H20" s="1"/>
      <c r="I20" s="1"/>
      <c r="J20" s="1"/>
      <c r="K20" s="1"/>
      <c r="L20" s="1"/>
      <c r="M20" s="1"/>
    </row>
    <row r="21" spans="2:13" ht="19.5" customHeight="1">
      <c r="B21" s="1"/>
      <c r="C21" s="228" t="str">
        <f>'Statistical Data'!B176</f>
        <v>2.2</v>
      </c>
      <c r="D21" s="229" t="str">
        <f>'Statistical Data'!C176</f>
        <v>Subscribers</v>
      </c>
      <c r="E21" s="1"/>
      <c r="F21" s="1"/>
      <c r="G21" s="1"/>
      <c r="H21" s="1"/>
      <c r="I21" s="1"/>
      <c r="J21" s="1"/>
      <c r="K21" s="1"/>
      <c r="L21" s="1"/>
      <c r="M21" s="1"/>
    </row>
    <row r="22" spans="2:13" ht="15" customHeight="1">
      <c r="B22" s="1"/>
      <c r="C22" s="230" t="str">
        <f>'Statistical Data'!B178</f>
        <v>Table I.8</v>
      </c>
      <c r="D22" s="231" t="str">
        <f>'Statistical Data'!C178</f>
        <v>Number of subscribers</v>
      </c>
      <c r="E22" s="4"/>
      <c r="F22" s="1"/>
      <c r="G22" s="1"/>
      <c r="H22" s="1"/>
      <c r="I22" s="1"/>
      <c r="J22" s="1"/>
      <c r="K22" s="1"/>
      <c r="L22" s="1"/>
      <c r="M22" s="1"/>
    </row>
    <row r="23" spans="2:13" ht="15" customHeight="1">
      <c r="B23" s="1"/>
      <c r="C23" s="230" t="str">
        <f>'Statistical Data'!B191</f>
        <v>Table I.9</v>
      </c>
      <c r="D23" s="231" t="str">
        <f>'Statistical Data'!C191</f>
        <v>Mobile service penetration rate</v>
      </c>
      <c r="E23" s="4"/>
      <c r="F23" s="4"/>
      <c r="G23" s="1"/>
      <c r="H23" s="1"/>
      <c r="I23" s="1"/>
      <c r="J23" s="1"/>
      <c r="K23" s="1"/>
      <c r="L23" s="1"/>
      <c r="M23" s="1"/>
    </row>
    <row r="24" spans="2:13" ht="19.5" customHeight="1">
      <c r="B24" s="1"/>
      <c r="C24" s="228" t="str">
        <f>'Statistical Data'!B203</f>
        <v>2.3</v>
      </c>
      <c r="D24" s="229" t="str">
        <f>'Statistical Data'!C203</f>
        <v>Mobile Traffic</v>
      </c>
      <c r="E24" s="1"/>
      <c r="F24" s="1"/>
      <c r="G24" s="1"/>
      <c r="H24" s="1"/>
      <c r="I24" s="1"/>
      <c r="J24" s="1"/>
      <c r="K24" s="1"/>
      <c r="L24" s="1"/>
      <c r="M24" s="1"/>
    </row>
    <row r="25" spans="2:13" ht="15" customHeight="1">
      <c r="B25" s="1"/>
      <c r="C25" s="230" t="str">
        <f>'Statistical Data'!B205</f>
        <v>Table I.10</v>
      </c>
      <c r="D25" s="231" t="str">
        <f>'Statistical Data'!C205</f>
        <v>Outgoing mobile traffic</v>
      </c>
      <c r="E25" s="4"/>
      <c r="F25" s="1"/>
      <c r="G25" s="1"/>
      <c r="H25" s="1"/>
      <c r="I25" s="1"/>
      <c r="J25" s="1"/>
      <c r="K25" s="1"/>
      <c r="L25" s="1"/>
      <c r="M25" s="1"/>
    </row>
    <row r="26" spans="2:13" ht="15" customHeight="1">
      <c r="B26" s="1"/>
      <c r="C26" s="230" t="str">
        <f>'Statistical Data'!B227</f>
        <v>Table I.11</v>
      </c>
      <c r="D26" s="231" t="str">
        <f>'Statistical Data'!C227</f>
        <v>Incoming mobile traffic</v>
      </c>
      <c r="E26" s="4"/>
      <c r="F26" s="1"/>
      <c r="G26" s="1"/>
      <c r="H26" s="1"/>
      <c r="I26" s="1"/>
      <c r="J26" s="1"/>
      <c r="K26" s="1"/>
      <c r="L26" s="1"/>
      <c r="M26" s="1"/>
    </row>
    <row r="27" spans="2:13" ht="15" customHeight="1">
      <c r="B27" s="1"/>
      <c r="C27" s="230" t="str">
        <f>'Statistical Data'!B249</f>
        <v>Table I.12</v>
      </c>
      <c r="D27" s="231" t="str">
        <f>'Statistical Data'!C249</f>
        <v>SMS traffic</v>
      </c>
      <c r="E27" s="1"/>
      <c r="F27" s="1"/>
      <c r="G27" s="1"/>
      <c r="H27" s="1"/>
      <c r="I27" s="1"/>
      <c r="J27" s="1"/>
      <c r="K27" s="1"/>
      <c r="L27" s="1"/>
      <c r="M27" s="1"/>
    </row>
    <row r="28" spans="2:13" ht="19.5" customHeight="1">
      <c r="B28" s="1"/>
      <c r="C28" s="228" t="str">
        <f>'Statistical Data'!B261</f>
        <v>3.  </v>
      </c>
      <c r="D28" s="229" t="str">
        <f>'Statistical Data'!C261</f>
        <v>CABLE NETWORK, DTH AND FTTH SUBSCRIPTION TELEVISION SERVICE</v>
      </c>
      <c r="E28" s="5"/>
      <c r="F28" s="5"/>
      <c r="G28" s="5"/>
      <c r="H28" s="5"/>
      <c r="I28" s="5"/>
      <c r="J28" s="1"/>
      <c r="K28" s="1"/>
      <c r="L28" s="1"/>
      <c r="M28" s="1"/>
    </row>
    <row r="29" spans="2:13" ht="15" customHeight="1">
      <c r="B29" s="1"/>
      <c r="C29" s="230" t="str">
        <f>'Statistical Data'!B263</f>
        <v>Table I.13</v>
      </c>
      <c r="D29" s="231" t="str">
        <f>'Statistical Data'!C263</f>
        <v>Number of cabled households (of all operators), total and by regions (NUTS II)</v>
      </c>
      <c r="E29" s="4"/>
      <c r="F29" s="4"/>
      <c r="G29" s="4"/>
      <c r="H29" s="4"/>
      <c r="I29" s="4"/>
      <c r="J29" s="4"/>
      <c r="K29" s="1"/>
      <c r="L29" s="1"/>
      <c r="M29" s="1"/>
    </row>
    <row r="30" spans="2:13" ht="15" customHeight="1">
      <c r="B30" s="1"/>
      <c r="C30" s="230" t="str">
        <f>'Statistical Data'!B284</f>
        <v>Table I.14</v>
      </c>
      <c r="D30" s="231" t="str">
        <f>'Statistical Data'!C284</f>
        <v>Number of cable, direct to home (DTH) and optical fibre TV subscribers, total and by regions (NUTS II)</v>
      </c>
      <c r="E30" s="4"/>
      <c r="F30" s="4"/>
      <c r="G30" s="4"/>
      <c r="H30" s="4"/>
      <c r="I30" s="4"/>
      <c r="J30" s="4"/>
      <c r="K30" s="4"/>
      <c r="L30" s="1"/>
      <c r="M30" s="1"/>
    </row>
    <row r="31" spans="2:18" ht="15" customHeight="1">
      <c r="B31" s="1"/>
      <c r="C31" s="230" t="str">
        <f>'Statistical Data'!B346</f>
        <v>Table I.15</v>
      </c>
      <c r="D31" s="231" t="str">
        <f>'Statistical Data'!C346</f>
        <v>Penetration of TV distribution networks in the households</v>
      </c>
      <c r="E31" s="4"/>
      <c r="F31" s="4"/>
      <c r="G31" s="1"/>
      <c r="H31" s="1"/>
      <c r="I31" s="1"/>
      <c r="J31" s="1"/>
      <c r="K31" s="1"/>
      <c r="L31" s="1"/>
      <c r="M31" s="1"/>
      <c r="N31" s="834"/>
      <c r="O31" s="834"/>
      <c r="P31" s="834"/>
      <c r="Q31" s="834"/>
      <c r="R31" s="834"/>
    </row>
    <row r="32" spans="2:18" ht="15" customHeight="1">
      <c r="B32" s="1"/>
      <c r="C32" s="230" t="s">
        <v>192</v>
      </c>
      <c r="D32" s="872" t="s">
        <v>451</v>
      </c>
      <c r="E32" s="872"/>
      <c r="F32" s="872"/>
      <c r="G32" s="872"/>
      <c r="H32" s="872"/>
      <c r="I32" s="872"/>
      <c r="J32" s="1"/>
      <c r="K32" s="1"/>
      <c r="L32" s="1"/>
      <c r="M32" s="1"/>
      <c r="N32" s="834"/>
      <c r="O32" s="834"/>
      <c r="P32" s="834"/>
      <c r="Q32" s="834"/>
      <c r="R32" s="834"/>
    </row>
    <row r="33" spans="2:18" ht="19.5" customHeight="1">
      <c r="B33" s="1"/>
      <c r="C33" s="228" t="str">
        <f>'Statistical Data'!B380</f>
        <v>4.  </v>
      </c>
      <c r="D33" s="229" t="str">
        <f>'Statistical Data'!C380</f>
        <v>INTERNET ACCESS SERVICE</v>
      </c>
      <c r="E33" s="5"/>
      <c r="F33" s="5"/>
      <c r="G33" s="1"/>
      <c r="H33" s="1"/>
      <c r="I33" s="1"/>
      <c r="J33" s="1"/>
      <c r="K33" s="1"/>
      <c r="L33" s="1"/>
      <c r="M33" s="1"/>
      <c r="N33" s="834"/>
      <c r="O33" s="834"/>
      <c r="P33" s="834"/>
      <c r="Q33" s="834"/>
      <c r="R33" s="834"/>
    </row>
    <row r="34" spans="2:18" ht="19.5" customHeight="1">
      <c r="B34" s="1"/>
      <c r="C34" s="228" t="str">
        <f>'Statistical Data'!B382</f>
        <v>4.1</v>
      </c>
      <c r="D34" s="229" t="str">
        <f>'Statistical Data'!C382</f>
        <v>Providers</v>
      </c>
      <c r="E34" s="1"/>
      <c r="F34" s="1"/>
      <c r="G34" s="1"/>
      <c r="H34" s="1"/>
      <c r="I34" s="1"/>
      <c r="J34" s="1"/>
      <c r="K34" s="1"/>
      <c r="L34" s="1"/>
      <c r="M34" s="1"/>
      <c r="N34" s="834"/>
      <c r="O34" s="834"/>
      <c r="P34" s="834"/>
      <c r="Q34" s="834"/>
      <c r="R34" s="834"/>
    </row>
    <row r="35" spans="2:13" ht="15" customHeight="1">
      <c r="B35" s="1"/>
      <c r="C35" s="230" t="str">
        <f>'Statistical Data'!B384</f>
        <v>Table I.17</v>
      </c>
      <c r="D35" s="231" t="str">
        <f>'Statistical Data'!C384</f>
        <v>Number of Internet service providers</v>
      </c>
      <c r="E35" s="4"/>
      <c r="F35" s="4"/>
      <c r="G35" s="4"/>
      <c r="H35" s="1"/>
      <c r="I35" s="1"/>
      <c r="J35" s="1"/>
      <c r="K35" s="1"/>
      <c r="L35" s="1"/>
      <c r="M35" s="1"/>
    </row>
    <row r="36" spans="2:13" ht="19.5" customHeight="1">
      <c r="B36" s="1"/>
      <c r="C36" s="228" t="str">
        <f>'Statistical Data'!B397</f>
        <v>4.2</v>
      </c>
      <c r="D36" s="229" t="str">
        <f>'Statistical Data'!C397</f>
        <v>Subscribers</v>
      </c>
      <c r="E36" s="1"/>
      <c r="F36" s="1"/>
      <c r="G36" s="1"/>
      <c r="H36" s="1"/>
      <c r="I36" s="1"/>
      <c r="J36" s="1"/>
      <c r="K36" s="1"/>
      <c r="L36" s="1"/>
      <c r="M36" s="1"/>
    </row>
    <row r="37" spans="2:13" ht="15" customHeight="1">
      <c r="B37" s="1"/>
      <c r="C37" s="230" t="str">
        <f>'Statistical Data'!B399</f>
        <v>Table I.18</v>
      </c>
      <c r="D37" s="231" t="str">
        <f>'Statistical Data'!C399</f>
        <v>Number of fixed Internet access service subscribers</v>
      </c>
      <c r="E37" s="4"/>
      <c r="F37" s="4"/>
      <c r="G37" s="1"/>
      <c r="H37" s="1"/>
      <c r="I37" s="1"/>
      <c r="J37" s="1"/>
      <c r="K37" s="1"/>
      <c r="L37" s="1"/>
      <c r="M37" s="1"/>
    </row>
    <row r="38" spans="2:13" ht="15" customHeight="1">
      <c r="B38" s="1"/>
      <c r="C38" s="230" t="str">
        <f>'Statistical Data'!B429</f>
        <v>Table I.19</v>
      </c>
      <c r="D38" s="471" t="str">
        <f>'Statistical Data'!C429</f>
        <v>Broadband  penetration in the population (fixed or mobile)</v>
      </c>
      <c r="E38" s="781"/>
      <c r="F38" s="781"/>
      <c r="G38" s="781"/>
      <c r="H38" s="781"/>
      <c r="I38" s="781"/>
      <c r="J38" s="1"/>
      <c r="K38" s="1"/>
      <c r="L38" s="1"/>
      <c r="M38" s="1"/>
    </row>
    <row r="39" spans="2:13" ht="15" customHeight="1">
      <c r="B39" s="1"/>
      <c r="C39" s="230" t="str">
        <f>'Statistical Data'!B447</f>
        <v>Table I.20</v>
      </c>
      <c r="D39" s="231" t="str">
        <f>'Statistical Data'!C447</f>
        <v>Fixed broadband penetration  in the population in the European Union</v>
      </c>
      <c r="E39" s="4"/>
      <c r="F39" s="4"/>
      <c r="G39" s="4"/>
      <c r="H39" s="4"/>
      <c r="I39" s="1"/>
      <c r="J39" s="1"/>
      <c r="K39" s="1"/>
      <c r="L39" s="1"/>
      <c r="M39" s="1"/>
    </row>
    <row r="40" spans="2:13" ht="15" customHeight="1">
      <c r="B40" s="1"/>
      <c r="C40" s="230" t="str">
        <f>'Statistical Data'!B486</f>
        <v>Table I.21</v>
      </c>
      <c r="D40" s="471" t="str">
        <f>'Statistical Data'!C486</f>
        <v>Fixed Broadband Penetration ≥ 2 Mbps e ≥ 10 Mbps in the population in the European Union</v>
      </c>
      <c r="E40" s="781"/>
      <c r="F40" s="781"/>
      <c r="G40" s="781"/>
      <c r="H40" s="781"/>
      <c r="I40" s="781"/>
      <c r="J40" s="781"/>
      <c r="K40" s="781"/>
      <c r="L40" s="1"/>
      <c r="M40" s="1"/>
    </row>
    <row r="41" spans="2:13" ht="15" customHeight="1">
      <c r="B41" s="1"/>
      <c r="C41" s="230" t="str">
        <f>'Statistical Data'!B526</f>
        <v>Table I.22</v>
      </c>
      <c r="D41" s="231" t="str">
        <f>'Statistical Data'!C526</f>
        <v>Number of mobile broadband Internet access subscribers</v>
      </c>
      <c r="E41" s="4"/>
      <c r="F41" s="4"/>
      <c r="G41" s="4"/>
      <c r="H41" s="4"/>
      <c r="I41" s="1"/>
      <c r="J41" s="1"/>
      <c r="K41" s="1"/>
      <c r="L41" s="1"/>
      <c r="M41" s="1"/>
    </row>
    <row r="42" spans="2:13" ht="15" customHeight="1">
      <c r="B42" s="1"/>
      <c r="C42" s="230" t="str">
        <f>'Statistical Data'!B542</f>
        <v>Table I.23</v>
      </c>
      <c r="D42" s="231" t="str">
        <f>'Statistical Data'!C542</f>
        <v>Mobile broadband penetration rate</v>
      </c>
      <c r="E42" s="4"/>
      <c r="F42" s="4"/>
      <c r="G42" s="4"/>
      <c r="H42" s="4"/>
      <c r="I42" s="1"/>
      <c r="J42" s="1"/>
      <c r="K42" s="1"/>
      <c r="L42" s="1"/>
      <c r="M42" s="1"/>
    </row>
    <row r="43" spans="2:13" ht="15" customHeight="1">
      <c r="B43" s="1"/>
      <c r="C43" s="230" t="str">
        <f>'Statistical Data'!B556</f>
        <v>Table I.24</v>
      </c>
      <c r="D43" s="471" t="str">
        <f>'Statistical Data'!C556</f>
        <v>Active mobile broadband penetration in the population, in the European Union Member States</v>
      </c>
      <c r="E43" s="781"/>
      <c r="F43" s="781"/>
      <c r="G43" s="781"/>
      <c r="H43" s="781"/>
      <c r="I43" s="781"/>
      <c r="J43" s="781"/>
      <c r="K43" s="781"/>
      <c r="L43" s="781"/>
      <c r="M43" s="1"/>
    </row>
    <row r="44" spans="2:16" ht="15" customHeight="1">
      <c r="B44" s="1"/>
      <c r="C44" s="230" t="str">
        <f>'Statistical Data'!B595</f>
        <v>Table I.25</v>
      </c>
      <c r="D44" s="471" t="str">
        <f>'Statistical Data'!C595</f>
        <v>Active mobile broadband penetration in the population in the European Union Member States - Dedicated data services (cards, modems, keys)</v>
      </c>
      <c r="E44" s="781"/>
      <c r="F44" s="781"/>
      <c r="G44" s="781"/>
      <c r="H44" s="781"/>
      <c r="I44" s="781"/>
      <c r="J44" s="781"/>
      <c r="K44" s="781"/>
      <c r="L44" s="781"/>
      <c r="M44" s="781"/>
      <c r="N44" s="801"/>
      <c r="O44" s="801"/>
      <c r="P44" s="801"/>
    </row>
    <row r="45" spans="2:13" ht="15" customHeight="1">
      <c r="B45" s="1"/>
      <c r="C45" s="230"/>
      <c r="D45" s="231"/>
      <c r="E45" s="4"/>
      <c r="F45" s="4"/>
      <c r="G45" s="4"/>
      <c r="H45" s="4"/>
      <c r="I45" s="1"/>
      <c r="J45" s="1"/>
      <c r="K45" s="1"/>
      <c r="L45" s="1"/>
      <c r="M45" s="1"/>
    </row>
    <row r="46" spans="2:13" ht="15" customHeight="1">
      <c r="B46" s="1"/>
      <c r="C46" s="229" t="str">
        <f>'Methodological Notes | Acronyms'!C3</f>
        <v> METHODOLOGICAL NOTES</v>
      </c>
      <c r="D46" s="231"/>
      <c r="E46" s="4"/>
      <c r="F46" s="4"/>
      <c r="G46" s="4"/>
      <c r="H46" s="4"/>
      <c r="I46" s="1"/>
      <c r="J46" s="1"/>
      <c r="K46" s="1"/>
      <c r="L46" s="1"/>
      <c r="M46" s="1"/>
    </row>
    <row r="47" spans="2:13" ht="15" customHeight="1">
      <c r="B47" s="1"/>
      <c r="C47" s="229" t="str">
        <f>'Methodological Notes | Acronyms'!C19</f>
        <v> ACRONYMS AND SIGNS</v>
      </c>
      <c r="D47" s="231"/>
      <c r="E47" s="4"/>
      <c r="F47" s="4"/>
      <c r="G47" s="4"/>
      <c r="H47" s="4"/>
      <c r="I47" s="1"/>
      <c r="J47" s="1"/>
      <c r="K47" s="1"/>
      <c r="L47" s="1"/>
      <c r="M47" s="1"/>
    </row>
    <row r="48" spans="2:13" ht="12.75">
      <c r="B48" s="1"/>
      <c r="C48" s="1"/>
      <c r="D48" s="1"/>
      <c r="E48" s="1"/>
      <c r="F48" s="1"/>
      <c r="G48" s="1"/>
      <c r="H48" s="1"/>
      <c r="I48" s="1"/>
      <c r="J48" s="1"/>
      <c r="K48" s="1"/>
      <c r="L48" s="1"/>
      <c r="M48" s="1"/>
    </row>
    <row r="49" spans="4:5" ht="12.75">
      <c r="D49" s="1"/>
      <c r="E49" s="1"/>
    </row>
    <row r="50" spans="4:5" ht="12.75">
      <c r="D50" s="1"/>
      <c r="E50" s="1"/>
    </row>
    <row r="51" spans="4:5" ht="12.75">
      <c r="D51" s="1"/>
      <c r="E51" s="1"/>
    </row>
    <row r="52" spans="4:5" ht="12.75">
      <c r="D52" s="1"/>
      <c r="E52" s="1"/>
    </row>
    <row r="53" spans="4:5" ht="12.75">
      <c r="D53" s="1"/>
      <c r="E53" s="1"/>
    </row>
    <row r="54" spans="4:5" ht="12.75">
      <c r="D54" s="1"/>
      <c r="E54" s="1"/>
    </row>
    <row r="55" spans="4:5" ht="12.75">
      <c r="D55" s="1"/>
      <c r="E55" s="1"/>
    </row>
  </sheetData>
  <sheetProtection/>
  <mergeCells count="1">
    <mergeCell ref="D32:I32"/>
  </mergeCells>
  <hyperlinks>
    <hyperlink ref="D7:E7" location="UK_SC1" display="UK_SC1"/>
    <hyperlink ref="D8" location="UK_SC1.1" display="UK_SC1.1"/>
    <hyperlink ref="D9:E9" location="UK_1" display="UK_1"/>
    <hyperlink ref="D10" location="UK_SC1.2" display="UK_SC1.2"/>
    <hyperlink ref="D11:E11" location="UK_2" display="UK_2"/>
    <hyperlink ref="D12:F12" location="UK_4" display="UK_4"/>
    <hyperlink ref="D13:H13" location="UK_5" display="UK_5"/>
    <hyperlink ref="D14" location="UK_SC1.3" display="UK_SC1.3"/>
    <hyperlink ref="D15:E15" location="UK_6" display="UK_6"/>
    <hyperlink ref="D16:E16" location="UK_SC1.4" display="UK_SC1.4"/>
    <hyperlink ref="D17:E17" location="UK_7" display="UK_7"/>
    <hyperlink ref="D18:F18" location="UKSC2" display="UKSC2"/>
    <hyperlink ref="D19" location="UK_SC2.1" display="UK_SC2.1"/>
    <hyperlink ref="D20:F20" location="UK_8" display="UK_8"/>
    <hyperlink ref="D21" location="UK_SC2.2" display="UK_SC2.2"/>
    <hyperlink ref="D22:E22" location="UK_9" display="UK_9"/>
    <hyperlink ref="D23:F23" location="UK_10" display="UK_10"/>
    <hyperlink ref="D24" location="UK_2.3" display="UK_2.3"/>
    <hyperlink ref="D25:E25" location="UK_11" display="UK_11"/>
    <hyperlink ref="D26:E26" location="UK_12" display="UK_12"/>
    <hyperlink ref="D27" location="UK_13" display="UK_13"/>
    <hyperlink ref="D28:I28" location="UK_SC3" display="UK_SC3"/>
    <hyperlink ref="D29:J29" location="UK_14" display="UK_14"/>
    <hyperlink ref="D30:K30" location="UK_15" display="UK_15"/>
    <hyperlink ref="D31:F31" location="UK_16" display="UK_16"/>
    <hyperlink ref="D33:F33" location="UK_SC4" display="UK_SC4"/>
    <hyperlink ref="D34" location="UK_SC4.1" display="UK_SC4.1"/>
    <hyperlink ref="D35:G35" location="UK_17" display="UK_17"/>
    <hyperlink ref="D36" location="UK_SC4.2" display="UK_SC4.2"/>
    <hyperlink ref="D37:F37" location="UK_18" display="UK_18"/>
    <hyperlink ref="D39:H39" location="UK_20" display="UK_20"/>
    <hyperlink ref="C46:D46" location="UK_MN" display="UK_MN"/>
    <hyperlink ref="C47:D47" location="UK_SIG" display="UK_SIG"/>
    <hyperlink ref="D41:H41" location="UK_21" display="UK_21"/>
    <hyperlink ref="D42:F42" location="UK_22" display="UK_22"/>
    <hyperlink ref="D38" location="'Statistical Data'!C398" display="'Statistical Data'!C398"/>
    <hyperlink ref="D40" location="'Statistical Data'!C454" display="'Statistical Data'!C454"/>
    <hyperlink ref="D43" location="'Statistical Data'!C525" display="'Statistical Data'!C525"/>
    <hyperlink ref="D44" location="'Statistical Data'!C525" display="'Statistical Data'!C525"/>
    <hyperlink ref="D32" location="'Statistical Data'!B363" display="Penetration of TV distribution networks in the population"/>
    <hyperlink ref="D32:H32" location="'Dados Estatísticos'!B363" display="Penetration of TV distribution networks in the population"/>
    <hyperlink ref="D32:I32" location="'Statistical Data'!B363" display="Penetration of TV distribution networks in the population"/>
    <hyperlink ref="D38:I38" location="'Statistical Data'!B429" display="'Statistical Data'!B429"/>
    <hyperlink ref="D40:K40" location="'Statistical Data'!B486" display="'Statistical Data'!B486"/>
    <hyperlink ref="D43:L43" location="'Statistical Data'!B556" display="'Statistical Data'!B556"/>
    <hyperlink ref="D44:P44" location="'Statistical Data'!B595" display="'Statistical Data'!B595"/>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292034"/>
  </sheetPr>
  <dimension ref="A2:AA630"/>
  <sheetViews>
    <sheetView showGridLines="0" zoomScaleSheetLayoutView="100" zoomScalePageLayoutView="0" workbookViewId="0" topLeftCell="A1">
      <selection activeCell="B263" sqref="B263"/>
    </sheetView>
  </sheetViews>
  <sheetFormatPr defaultColWidth="8.8515625" defaultRowHeight="12.75" customHeight="1"/>
  <cols>
    <col min="1" max="1" width="6.421875" style="16" customWidth="1"/>
    <col min="2" max="2" width="12.7109375" style="749" customWidth="1"/>
    <col min="3" max="3" width="26.8515625" style="16" customWidth="1"/>
    <col min="4" max="4" width="10.140625" style="16" customWidth="1"/>
    <col min="5" max="5" width="10.28125" style="16" customWidth="1"/>
    <col min="6" max="24" width="9.57421875" style="16" customWidth="1"/>
    <col min="25" max="34" width="9.28125" style="16" customWidth="1"/>
    <col min="35" max="16384" width="8.8515625" style="16" customWidth="1"/>
  </cols>
  <sheetData>
    <row r="2" spans="2:13" ht="12.75" customHeight="1">
      <c r="B2" s="733"/>
      <c r="C2" s="12"/>
      <c r="D2" s="12"/>
      <c r="E2" s="12"/>
      <c r="F2" s="12"/>
      <c r="G2" s="12"/>
      <c r="H2" s="12"/>
      <c r="I2" s="12"/>
      <c r="J2" s="12"/>
      <c r="K2" s="12"/>
      <c r="L2" s="12"/>
      <c r="M2" s="12"/>
    </row>
    <row r="3" spans="2:13" ht="12.75" customHeight="1">
      <c r="B3" s="770" t="s">
        <v>212</v>
      </c>
      <c r="C3" s="12"/>
      <c r="D3" s="12"/>
      <c r="E3" s="12"/>
      <c r="F3" s="12"/>
      <c r="G3" s="15"/>
      <c r="H3" s="12"/>
      <c r="I3" s="12"/>
      <c r="J3" s="12"/>
      <c r="K3" s="17"/>
      <c r="L3" s="12"/>
      <c r="M3" s="12"/>
    </row>
    <row r="4" spans="2:13" ht="12.75" customHeight="1">
      <c r="B4" s="734"/>
      <c r="C4" s="12"/>
      <c r="D4" s="12"/>
      <c r="E4" s="12"/>
      <c r="F4" s="12"/>
      <c r="G4" s="15"/>
      <c r="H4" s="12"/>
      <c r="I4" s="12"/>
      <c r="J4" s="12"/>
      <c r="K4" s="17"/>
      <c r="L4" s="12"/>
      <c r="M4" s="12"/>
    </row>
    <row r="5" spans="2:13" ht="12.75" customHeight="1">
      <c r="B5" s="733"/>
      <c r="C5" s="12"/>
      <c r="D5" s="12"/>
      <c r="E5" s="12"/>
      <c r="F5" s="12"/>
      <c r="G5" s="12"/>
      <c r="H5" s="12"/>
      <c r="I5" s="12"/>
      <c r="J5" s="12"/>
      <c r="K5" s="18"/>
      <c r="L5" s="15"/>
      <c r="M5" s="15"/>
    </row>
    <row r="6" spans="2:14" ht="12.75" customHeight="1">
      <c r="B6" s="737" t="s">
        <v>15</v>
      </c>
      <c r="C6" s="88" t="s">
        <v>110</v>
      </c>
      <c r="D6" s="110"/>
      <c r="E6" s="110"/>
      <c r="F6" s="110"/>
      <c r="G6" s="110"/>
      <c r="H6" s="110"/>
      <c r="I6" s="110"/>
      <c r="J6" s="110"/>
      <c r="K6" s="110"/>
      <c r="L6" s="110"/>
      <c r="M6" s="15"/>
      <c r="N6" s="19"/>
    </row>
    <row r="7" spans="2:13" ht="12.75" customHeight="1">
      <c r="B7" s="733"/>
      <c r="C7" s="12"/>
      <c r="D7" s="12"/>
      <c r="E7" s="12"/>
      <c r="F7" s="12"/>
      <c r="G7" s="12"/>
      <c r="H7" s="12"/>
      <c r="I7" s="12"/>
      <c r="J7" s="12"/>
      <c r="K7" s="12"/>
      <c r="L7" s="12"/>
      <c r="M7" s="12"/>
    </row>
    <row r="8" spans="2:14" ht="12.75" customHeight="1">
      <c r="B8" s="737" t="s">
        <v>16</v>
      </c>
      <c r="C8" s="88" t="s">
        <v>111</v>
      </c>
      <c r="D8" s="110"/>
      <c r="E8" s="110"/>
      <c r="F8" s="110"/>
      <c r="G8" s="110"/>
      <c r="H8" s="15"/>
      <c r="I8" s="15"/>
      <c r="J8" s="15"/>
      <c r="K8" s="15"/>
      <c r="L8" s="15"/>
      <c r="M8" s="15"/>
      <c r="N8" s="19"/>
    </row>
    <row r="9" spans="2:21" ht="12.75" customHeight="1">
      <c r="B9" s="733"/>
      <c r="C9" s="12"/>
      <c r="D9" s="12"/>
      <c r="E9" s="12"/>
      <c r="F9" s="12"/>
      <c r="G9" s="12"/>
      <c r="H9" s="12"/>
      <c r="I9" s="12"/>
      <c r="J9" s="12"/>
      <c r="K9" s="12"/>
      <c r="L9" s="12"/>
      <c r="M9" s="12"/>
      <c r="P9" s="879"/>
      <c r="Q9" s="879"/>
      <c r="R9" s="879"/>
      <c r="S9" s="879"/>
      <c r="T9" s="879"/>
      <c r="U9" s="879"/>
    </row>
    <row r="10" spans="2:21" ht="12.75" customHeight="1">
      <c r="B10" s="750" t="s">
        <v>112</v>
      </c>
      <c r="C10" s="60" t="s">
        <v>431</v>
      </c>
      <c r="D10" s="20"/>
      <c r="E10" s="20"/>
      <c r="F10" s="20"/>
      <c r="G10" s="12"/>
      <c r="H10" s="12"/>
      <c r="I10" s="12"/>
      <c r="J10" s="12"/>
      <c r="K10" s="12"/>
      <c r="L10" s="12"/>
      <c r="M10" s="12"/>
      <c r="P10" s="879"/>
      <c r="Q10" s="879"/>
      <c r="R10" s="879"/>
      <c r="S10" s="879"/>
      <c r="T10" s="879"/>
      <c r="U10" s="879"/>
    </row>
    <row r="11" spans="2:21" s="689" customFormat="1" ht="12.75" customHeight="1">
      <c r="B11" s="739"/>
      <c r="C11" s="688" t="s">
        <v>425</v>
      </c>
      <c r="D11" s="687"/>
      <c r="E11" s="3"/>
      <c r="F11" s="3"/>
      <c r="G11" s="3"/>
      <c r="H11" s="3"/>
      <c r="I11" s="3"/>
      <c r="J11" s="3"/>
      <c r="K11" s="3"/>
      <c r="L11" s="3"/>
      <c r="M11" s="3"/>
      <c r="P11" s="879"/>
      <c r="Q11" s="879"/>
      <c r="R11" s="879"/>
      <c r="S11" s="879"/>
      <c r="T11" s="879"/>
      <c r="U11" s="879"/>
    </row>
    <row r="12" spans="2:21" ht="12.75" customHeight="1">
      <c r="B12" s="733"/>
      <c r="C12" s="12"/>
      <c r="D12" s="12"/>
      <c r="E12" s="12"/>
      <c r="F12" s="12"/>
      <c r="G12" s="12"/>
      <c r="H12" s="12"/>
      <c r="I12" s="12"/>
      <c r="J12" s="12"/>
      <c r="K12" s="12"/>
      <c r="L12" s="12"/>
      <c r="M12" s="12"/>
      <c r="P12" s="879"/>
      <c r="Q12" s="879"/>
      <c r="R12" s="879"/>
      <c r="S12" s="879"/>
      <c r="T12" s="879"/>
      <c r="U12" s="879"/>
    </row>
    <row r="13" spans="2:21" ht="12.75" customHeight="1">
      <c r="B13" s="733"/>
      <c r="C13" s="303"/>
      <c r="D13" s="304"/>
      <c r="E13" s="304"/>
      <c r="F13" s="299">
        <v>2001</v>
      </c>
      <c r="G13" s="299">
        <v>2002</v>
      </c>
      <c r="H13" s="299">
        <v>2003</v>
      </c>
      <c r="I13" s="299">
        <v>2004</v>
      </c>
      <c r="J13" s="299">
        <v>2005</v>
      </c>
      <c r="K13" s="299">
        <v>2006</v>
      </c>
      <c r="L13" s="299">
        <v>2007</v>
      </c>
      <c r="M13" s="299">
        <v>2008</v>
      </c>
      <c r="N13" s="520">
        <v>2009</v>
      </c>
      <c r="P13" s="879"/>
      <c r="Q13" s="879"/>
      <c r="R13" s="879"/>
      <c r="S13" s="879"/>
      <c r="T13" s="879"/>
      <c r="U13" s="879"/>
    </row>
    <row r="14" spans="2:21" ht="12.75" customHeight="1">
      <c r="B14" s="733"/>
      <c r="C14" s="21"/>
      <c r="D14" s="22"/>
      <c r="E14" s="22"/>
      <c r="F14" s="23"/>
      <c r="G14" s="23"/>
      <c r="H14" s="23"/>
      <c r="I14" s="23"/>
      <c r="J14" s="23"/>
      <c r="K14" s="23"/>
      <c r="L14" s="279"/>
      <c r="M14" s="279"/>
      <c r="N14" s="283"/>
      <c r="P14" s="879"/>
      <c r="Q14" s="879"/>
      <c r="R14" s="879"/>
      <c r="S14" s="879"/>
      <c r="T14" s="879"/>
      <c r="U14" s="879"/>
    </row>
    <row r="15" spans="2:21" ht="12.75" customHeight="1">
      <c r="B15" s="733"/>
      <c r="C15" s="24" t="s">
        <v>114</v>
      </c>
      <c r="D15" s="25"/>
      <c r="E15" s="25"/>
      <c r="F15" s="26">
        <v>24</v>
      </c>
      <c r="G15" s="26">
        <v>27</v>
      </c>
      <c r="H15" s="26">
        <v>26</v>
      </c>
      <c r="I15" s="26">
        <v>21</v>
      </c>
      <c r="J15" s="26">
        <v>22</v>
      </c>
      <c r="K15" s="26">
        <v>23</v>
      </c>
      <c r="L15" s="280">
        <v>25</v>
      </c>
      <c r="M15" s="280">
        <v>24</v>
      </c>
      <c r="N15" s="450">
        <v>25</v>
      </c>
      <c r="P15" s="879"/>
      <c r="Q15" s="879"/>
      <c r="R15" s="879"/>
      <c r="S15" s="879"/>
      <c r="T15" s="879"/>
      <c r="U15" s="879"/>
    </row>
    <row r="16" spans="2:24" ht="12.75" customHeight="1">
      <c r="B16" s="733"/>
      <c r="C16" s="387"/>
      <c r="D16" s="388"/>
      <c r="E16" s="388"/>
      <c r="F16" s="389"/>
      <c r="G16" s="389"/>
      <c r="H16" s="389"/>
      <c r="I16" s="389"/>
      <c r="J16" s="389"/>
      <c r="K16" s="389"/>
      <c r="L16" s="390"/>
      <c r="M16" s="390"/>
      <c r="N16" s="418"/>
      <c r="R16" s="19"/>
      <c r="S16" s="19"/>
      <c r="T16" s="19"/>
      <c r="U16" s="19"/>
      <c r="V16" s="19"/>
      <c r="W16" s="19"/>
      <c r="X16" s="19"/>
    </row>
    <row r="17" spans="2:24" ht="12.75" customHeight="1">
      <c r="B17" s="733"/>
      <c r="C17" s="24" t="s">
        <v>113</v>
      </c>
      <c r="D17" s="25"/>
      <c r="E17" s="25"/>
      <c r="F17" s="26">
        <v>14</v>
      </c>
      <c r="G17" s="26">
        <v>13</v>
      </c>
      <c r="H17" s="26">
        <v>12</v>
      </c>
      <c r="I17" s="26">
        <v>12</v>
      </c>
      <c r="J17" s="26">
        <v>14</v>
      </c>
      <c r="K17" s="26">
        <v>13</v>
      </c>
      <c r="L17" s="280">
        <v>17</v>
      </c>
      <c r="M17" s="280">
        <v>16</v>
      </c>
      <c r="N17" s="450">
        <v>16</v>
      </c>
      <c r="R17" s="879"/>
      <c r="S17" s="879"/>
      <c r="T17" s="879"/>
      <c r="U17" s="879"/>
      <c r="V17" s="879"/>
      <c r="W17" s="879"/>
      <c r="X17" s="19"/>
    </row>
    <row r="18" spans="2:24" s="31" customFormat="1" ht="12.75" customHeight="1">
      <c r="B18" s="741"/>
      <c r="C18" s="362" t="s">
        <v>117</v>
      </c>
      <c r="D18" s="391"/>
      <c r="E18" s="391"/>
      <c r="F18" s="389">
        <v>8</v>
      </c>
      <c r="G18" s="389">
        <v>7</v>
      </c>
      <c r="H18" s="389">
        <v>7</v>
      </c>
      <c r="I18" s="389">
        <v>7</v>
      </c>
      <c r="J18" s="389">
        <v>10</v>
      </c>
      <c r="K18" s="389">
        <v>9</v>
      </c>
      <c r="L18" s="390">
        <v>11</v>
      </c>
      <c r="M18" s="390">
        <v>10</v>
      </c>
      <c r="N18" s="418">
        <v>9</v>
      </c>
      <c r="R18" s="879"/>
      <c r="S18" s="879"/>
      <c r="T18" s="879"/>
      <c r="U18" s="879"/>
      <c r="V18" s="879"/>
      <c r="W18" s="879"/>
      <c r="X18" s="824"/>
    </row>
    <row r="19" spans="2:24" ht="12.75" customHeight="1">
      <c r="B19" s="733"/>
      <c r="C19" s="362" t="s">
        <v>115</v>
      </c>
      <c r="D19" s="391"/>
      <c r="E19" s="391"/>
      <c r="F19" s="389">
        <v>2</v>
      </c>
      <c r="G19" s="389">
        <v>3</v>
      </c>
      <c r="H19" s="389">
        <v>2</v>
      </c>
      <c r="I19" s="389">
        <v>2</v>
      </c>
      <c r="J19" s="389">
        <v>1</v>
      </c>
      <c r="K19" s="389">
        <v>2</v>
      </c>
      <c r="L19" s="390">
        <v>5</v>
      </c>
      <c r="M19" s="390">
        <v>5</v>
      </c>
      <c r="N19" s="418">
        <v>6</v>
      </c>
      <c r="R19" s="879"/>
      <c r="S19" s="879"/>
      <c r="T19" s="879"/>
      <c r="U19" s="879"/>
      <c r="V19" s="879"/>
      <c r="W19" s="879"/>
      <c r="X19" s="19"/>
    </row>
    <row r="20" spans="2:24" s="31" customFormat="1" ht="12.75" customHeight="1">
      <c r="B20" s="741"/>
      <c r="C20" s="362" t="s">
        <v>116</v>
      </c>
      <c r="D20" s="391"/>
      <c r="E20" s="391"/>
      <c r="F20" s="389">
        <v>4</v>
      </c>
      <c r="G20" s="389">
        <v>3</v>
      </c>
      <c r="H20" s="389">
        <v>3</v>
      </c>
      <c r="I20" s="389">
        <v>3</v>
      </c>
      <c r="J20" s="389">
        <v>3</v>
      </c>
      <c r="K20" s="389">
        <v>2</v>
      </c>
      <c r="L20" s="392">
        <v>1</v>
      </c>
      <c r="M20" s="392">
        <v>1</v>
      </c>
      <c r="N20" s="419">
        <v>1</v>
      </c>
      <c r="R20" s="879"/>
      <c r="S20" s="879"/>
      <c r="T20" s="879"/>
      <c r="U20" s="879"/>
      <c r="V20" s="879"/>
      <c r="W20" s="879"/>
      <c r="X20" s="824"/>
    </row>
    <row r="21" spans="2:24" ht="12.75" customHeight="1">
      <c r="B21" s="733"/>
      <c r="C21" s="362"/>
      <c r="D21" s="391"/>
      <c r="E21" s="391"/>
      <c r="F21" s="389"/>
      <c r="G21" s="389"/>
      <c r="H21" s="389"/>
      <c r="I21" s="389"/>
      <c r="J21" s="389"/>
      <c r="K21" s="389"/>
      <c r="L21" s="392"/>
      <c r="M21" s="392"/>
      <c r="N21" s="419"/>
      <c r="R21" s="879"/>
      <c r="S21" s="879"/>
      <c r="T21" s="879"/>
      <c r="U21" s="879"/>
      <c r="V21" s="879"/>
      <c r="W21" s="879"/>
      <c r="X21" s="19"/>
    </row>
    <row r="22" spans="2:24" ht="12.75" customHeight="1">
      <c r="B22" s="733"/>
      <c r="C22" s="24" t="s">
        <v>433</v>
      </c>
      <c r="D22" s="718"/>
      <c r="E22" s="718"/>
      <c r="F22" s="822" t="s">
        <v>507</v>
      </c>
      <c r="G22" s="822" t="s">
        <v>507</v>
      </c>
      <c r="H22" s="822" t="s">
        <v>507</v>
      </c>
      <c r="I22" s="822" t="s">
        <v>507</v>
      </c>
      <c r="J22" s="822" t="s">
        <v>507</v>
      </c>
      <c r="K22" s="822" t="s">
        <v>507</v>
      </c>
      <c r="L22" s="592">
        <v>6</v>
      </c>
      <c r="M22" s="592">
        <v>9</v>
      </c>
      <c r="N22" s="593">
        <v>7</v>
      </c>
      <c r="R22" s="879"/>
      <c r="S22" s="879"/>
      <c r="T22" s="879"/>
      <c r="U22" s="879"/>
      <c r="V22" s="879"/>
      <c r="W22" s="879"/>
      <c r="X22" s="19"/>
    </row>
    <row r="23" spans="2:24" ht="12.75" customHeight="1">
      <c r="B23" s="733"/>
      <c r="C23" s="24"/>
      <c r="D23" s="391"/>
      <c r="E23" s="391"/>
      <c r="F23" s="822"/>
      <c r="G23" s="822"/>
      <c r="H23" s="822"/>
      <c r="I23" s="822"/>
      <c r="J23" s="822"/>
      <c r="K23" s="822"/>
      <c r="L23" s="392"/>
      <c r="M23" s="392"/>
      <c r="N23" s="419"/>
      <c r="R23" s="19"/>
      <c r="S23" s="19"/>
      <c r="T23" s="19"/>
      <c r="U23" s="19"/>
      <c r="V23" s="19"/>
      <c r="W23" s="19"/>
      <c r="X23" s="19"/>
    </row>
    <row r="24" spans="2:24" ht="12.75" customHeight="1">
      <c r="B24" s="733"/>
      <c r="C24" s="24" t="s">
        <v>432</v>
      </c>
      <c r="D24" s="718"/>
      <c r="E24" s="718"/>
      <c r="F24" s="822" t="s">
        <v>507</v>
      </c>
      <c r="G24" s="822" t="s">
        <v>507</v>
      </c>
      <c r="H24" s="822" t="s">
        <v>507</v>
      </c>
      <c r="I24" s="822" t="s">
        <v>507</v>
      </c>
      <c r="J24" s="822" t="s">
        <v>507</v>
      </c>
      <c r="K24" s="822" t="s">
        <v>507</v>
      </c>
      <c r="L24" s="592">
        <v>6</v>
      </c>
      <c r="M24" s="592">
        <v>6</v>
      </c>
      <c r="N24" s="593">
        <v>8</v>
      </c>
      <c r="R24" s="19"/>
      <c r="S24" s="19"/>
      <c r="T24" s="19"/>
      <c r="U24" s="19"/>
      <c r="V24" s="19"/>
      <c r="W24" s="19"/>
      <c r="X24" s="19"/>
    </row>
    <row r="25" spans="2:24" ht="12.75" customHeight="1">
      <c r="B25" s="733"/>
      <c r="C25" s="32"/>
      <c r="D25" s="33"/>
      <c r="E25" s="33"/>
      <c r="F25" s="34"/>
      <c r="G25" s="34"/>
      <c r="H25" s="34"/>
      <c r="I25" s="34"/>
      <c r="J25" s="34"/>
      <c r="K25" s="34"/>
      <c r="L25" s="281"/>
      <c r="M25" s="281"/>
      <c r="N25" s="421"/>
      <c r="R25" s="19"/>
      <c r="S25" s="19"/>
      <c r="T25" s="19"/>
      <c r="U25" s="19"/>
      <c r="V25" s="19"/>
      <c r="W25" s="19"/>
      <c r="X25" s="19"/>
    </row>
    <row r="26" spans="2:24" ht="12.75" customHeight="1">
      <c r="B26" s="733"/>
      <c r="C26" s="22"/>
      <c r="D26" s="22"/>
      <c r="E26" s="22"/>
      <c r="F26" s="23"/>
      <c r="G26" s="23"/>
      <c r="H26" s="23"/>
      <c r="I26" s="23"/>
      <c r="J26" s="23"/>
      <c r="K26" s="23"/>
      <c r="L26" s="23"/>
      <c r="M26" s="23"/>
      <c r="N26" s="417"/>
      <c r="R26" s="19"/>
      <c r="S26" s="19"/>
      <c r="T26" s="19"/>
      <c r="U26" s="19"/>
      <c r="V26" s="19"/>
      <c r="W26" s="19"/>
      <c r="X26" s="19"/>
    </row>
    <row r="27" spans="2:27" ht="12.75" customHeight="1">
      <c r="B27" s="733"/>
      <c r="C27" s="393" t="s">
        <v>246</v>
      </c>
      <c r="D27" s="12"/>
      <c r="E27" s="12"/>
      <c r="F27" s="12"/>
      <c r="G27" s="12"/>
      <c r="H27" s="12"/>
      <c r="I27" s="12"/>
      <c r="J27" s="12"/>
      <c r="K27" s="12"/>
      <c r="L27" s="12"/>
      <c r="M27" s="12"/>
      <c r="P27" s="22"/>
      <c r="Q27" s="22"/>
      <c r="R27" s="22"/>
      <c r="S27" s="23"/>
      <c r="T27" s="23"/>
      <c r="U27" s="23"/>
      <c r="V27" s="23"/>
      <c r="W27" s="23"/>
      <c r="X27" s="23"/>
      <c r="Y27" s="23"/>
      <c r="Z27" s="23"/>
      <c r="AA27" s="417"/>
    </row>
    <row r="28" spans="2:27" ht="12.75" customHeight="1">
      <c r="B28" s="733"/>
      <c r="C28" s="393" t="s">
        <v>118</v>
      </c>
      <c r="D28" s="12"/>
      <c r="E28" s="12"/>
      <c r="F28" s="12"/>
      <c r="G28" s="12"/>
      <c r="H28" s="12"/>
      <c r="I28" s="12"/>
      <c r="J28" s="12"/>
      <c r="K28" s="12"/>
      <c r="L28" s="12"/>
      <c r="M28" s="12"/>
      <c r="P28" s="22"/>
      <c r="Q28" s="22"/>
      <c r="R28" s="22"/>
      <c r="S28" s="23"/>
      <c r="T28" s="23"/>
      <c r="U28" s="23"/>
      <c r="V28" s="23"/>
      <c r="W28" s="23"/>
      <c r="X28" s="23"/>
      <c r="Y28" s="23"/>
      <c r="Z28" s="23"/>
      <c r="AA28" s="417"/>
    </row>
    <row r="29" spans="2:13" ht="12.75" customHeight="1">
      <c r="B29" s="733"/>
      <c r="C29" s="35"/>
      <c r="D29" s="12"/>
      <c r="E29" s="12"/>
      <c r="F29" s="12"/>
      <c r="G29" s="12"/>
      <c r="H29" s="12"/>
      <c r="I29" s="12"/>
      <c r="J29" s="12"/>
      <c r="K29" s="12"/>
      <c r="L29" s="12"/>
      <c r="M29" s="12"/>
    </row>
    <row r="30" spans="2:13" ht="12.75" customHeight="1">
      <c r="B30" s="733"/>
      <c r="C30" s="35"/>
      <c r="D30" s="12"/>
      <c r="E30" s="12"/>
      <c r="F30" s="12"/>
      <c r="G30" s="12"/>
      <c r="H30" s="12"/>
      <c r="I30" s="12"/>
      <c r="J30" s="12"/>
      <c r="K30" s="12"/>
      <c r="L30" s="12"/>
      <c r="M30" s="12"/>
    </row>
    <row r="31" spans="2:13" ht="12.75" customHeight="1">
      <c r="B31" s="733"/>
      <c r="C31" s="36"/>
      <c r="D31" s="12"/>
      <c r="E31" s="12"/>
      <c r="F31" s="12"/>
      <c r="G31" s="12"/>
      <c r="H31" s="12"/>
      <c r="I31" s="12"/>
      <c r="J31" s="12"/>
      <c r="K31" s="12"/>
      <c r="L31" s="12"/>
      <c r="M31" s="12"/>
    </row>
    <row r="32" spans="2:14" ht="12.75" customHeight="1">
      <c r="B32" s="737" t="s">
        <v>58</v>
      </c>
      <c r="C32" s="88" t="s">
        <v>119</v>
      </c>
      <c r="D32" s="88"/>
      <c r="E32" s="89"/>
      <c r="F32" s="89"/>
      <c r="G32" s="89"/>
      <c r="H32" s="37"/>
      <c r="I32" s="15"/>
      <c r="J32" s="15"/>
      <c r="K32" s="15"/>
      <c r="L32" s="15"/>
      <c r="M32" s="15"/>
      <c r="N32" s="19"/>
    </row>
    <row r="33" spans="2:13" ht="12.75" customHeight="1">
      <c r="B33" s="733"/>
      <c r="C33" s="12"/>
      <c r="D33" s="12"/>
      <c r="E33" s="12"/>
      <c r="F33" s="12"/>
      <c r="G33" s="12"/>
      <c r="H33" s="12"/>
      <c r="I33" s="12"/>
      <c r="J33" s="12"/>
      <c r="K33" s="12"/>
      <c r="L33" s="12"/>
      <c r="M33" s="12"/>
    </row>
    <row r="34" spans="2:13" ht="12.75" customHeight="1">
      <c r="B34" s="750" t="s">
        <v>120</v>
      </c>
      <c r="C34" s="60" t="s">
        <v>121</v>
      </c>
      <c r="D34" s="12"/>
      <c r="E34" s="38"/>
      <c r="F34" s="38"/>
      <c r="G34" s="38"/>
      <c r="H34" s="38"/>
      <c r="I34" s="38"/>
      <c r="J34" s="38"/>
      <c r="K34" s="39"/>
      <c r="L34" s="39"/>
      <c r="M34" s="12"/>
    </row>
    <row r="35" spans="2:13" s="689" customFormat="1" ht="12.75" customHeight="1">
      <c r="B35" s="742"/>
      <c r="C35" s="688" t="s">
        <v>438</v>
      </c>
      <c r="D35" s="687"/>
      <c r="E35" s="690"/>
      <c r="F35" s="690"/>
      <c r="G35" s="690"/>
      <c r="H35" s="690"/>
      <c r="I35" s="690"/>
      <c r="J35" s="690"/>
      <c r="K35" s="691"/>
      <c r="L35" s="691"/>
      <c r="M35" s="3"/>
    </row>
    <row r="36" spans="2:13" ht="12.75" customHeight="1">
      <c r="B36" s="743"/>
      <c r="C36" s="40"/>
      <c r="D36" s="12"/>
      <c r="E36" s="38"/>
      <c r="F36" s="38"/>
      <c r="G36" s="38"/>
      <c r="H36" s="38"/>
      <c r="I36" s="38"/>
      <c r="J36" s="38"/>
      <c r="K36" s="39"/>
      <c r="L36" s="39"/>
      <c r="M36" s="12"/>
    </row>
    <row r="37" spans="2:14" ht="12.75" customHeight="1">
      <c r="B37" s="743"/>
      <c r="C37" s="303"/>
      <c r="D37" s="304"/>
      <c r="E37" s="304"/>
      <c r="F37" s="299">
        <v>2001</v>
      </c>
      <c r="G37" s="299">
        <v>2002</v>
      </c>
      <c r="H37" s="299">
        <v>2003</v>
      </c>
      <c r="I37" s="299">
        <v>2004</v>
      </c>
      <c r="J37" s="299">
        <v>2005</v>
      </c>
      <c r="K37" s="299">
        <v>2006</v>
      </c>
      <c r="L37" s="299">
        <v>2007</v>
      </c>
      <c r="M37" s="299">
        <v>2008</v>
      </c>
      <c r="N37" s="520">
        <v>2009</v>
      </c>
    </row>
    <row r="38" spans="2:14" ht="12.75" customHeight="1">
      <c r="B38" s="743"/>
      <c r="C38" s="324"/>
      <c r="D38" s="325"/>
      <c r="E38" s="326"/>
      <c r="F38" s="327"/>
      <c r="G38" s="327"/>
      <c r="H38" s="327"/>
      <c r="I38" s="327"/>
      <c r="J38" s="448"/>
      <c r="K38" s="448"/>
      <c r="L38" s="415"/>
      <c r="M38" s="415"/>
      <c r="N38" s="518"/>
    </row>
    <row r="39" spans="2:14" ht="12.75" customHeight="1">
      <c r="B39" s="743"/>
      <c r="C39" s="305" t="s">
        <v>216</v>
      </c>
      <c r="D39" s="306"/>
      <c r="E39" s="307"/>
      <c r="F39" s="582">
        <v>4385.454</v>
      </c>
      <c r="G39" s="582">
        <v>4350.528</v>
      </c>
      <c r="H39" s="582">
        <v>4281.119</v>
      </c>
      <c r="I39" s="582">
        <v>4238.27</v>
      </c>
      <c r="J39" s="583">
        <v>4235.797</v>
      </c>
      <c r="K39" s="583">
        <v>4241.779</v>
      </c>
      <c r="L39" s="583">
        <v>4203.8</v>
      </c>
      <c r="M39" s="583">
        <v>4110.493</v>
      </c>
      <c r="N39" s="431">
        <v>4258.41</v>
      </c>
    </row>
    <row r="40" spans="2:14" ht="12.75" customHeight="1">
      <c r="B40" s="743"/>
      <c r="C40" s="24"/>
      <c r="D40" s="25"/>
      <c r="E40" s="45"/>
      <c r="F40" s="46"/>
      <c r="G40" s="46"/>
      <c r="H40" s="46"/>
      <c r="I40" s="46"/>
      <c r="J40" s="439"/>
      <c r="K40" s="439"/>
      <c r="L40" s="439"/>
      <c r="M40" s="439"/>
      <c r="N40" s="423"/>
    </row>
    <row r="41" spans="2:14" ht="12.75" customHeight="1">
      <c r="B41" s="743"/>
      <c r="C41" s="24" t="s">
        <v>434</v>
      </c>
      <c r="D41" s="25"/>
      <c r="E41" s="45"/>
      <c r="F41" s="46">
        <v>4292.397</v>
      </c>
      <c r="G41" s="46">
        <v>4266.451</v>
      </c>
      <c r="H41" s="46">
        <v>4197.138</v>
      </c>
      <c r="I41" s="46">
        <v>4146.698</v>
      </c>
      <c r="J41" s="439">
        <v>4129.555</v>
      </c>
      <c r="K41" s="439">
        <v>4135.836</v>
      </c>
      <c r="L41" s="439">
        <v>4098.684</v>
      </c>
      <c r="M41" s="439">
        <v>4004.387</v>
      </c>
      <c r="N41" s="440">
        <v>4133.022</v>
      </c>
    </row>
    <row r="42" spans="2:14" ht="12.75" customHeight="1">
      <c r="B42" s="743"/>
      <c r="C42" s="27"/>
      <c r="D42" s="28"/>
      <c r="E42" s="47"/>
      <c r="F42" s="584"/>
      <c r="G42" s="584"/>
      <c r="H42" s="584"/>
      <c r="I42" s="584"/>
      <c r="J42" s="422"/>
      <c r="K42" s="422"/>
      <c r="L42" s="422"/>
      <c r="M42" s="422"/>
      <c r="N42" s="423"/>
    </row>
    <row r="43" spans="2:14" s="31" customFormat="1" ht="12.75" customHeight="1">
      <c r="B43" s="744"/>
      <c r="C43" s="212" t="s">
        <v>217</v>
      </c>
      <c r="D43" s="50"/>
      <c r="E43" s="51"/>
      <c r="F43" s="584">
        <v>3424.387</v>
      </c>
      <c r="G43" s="584">
        <v>3248.352</v>
      </c>
      <c r="H43" s="584">
        <v>3157.524</v>
      </c>
      <c r="I43" s="584">
        <v>3096.273</v>
      </c>
      <c r="J43" s="422">
        <v>3001.825</v>
      </c>
      <c r="K43" s="422">
        <v>2849.925</v>
      </c>
      <c r="L43" s="422">
        <v>2631.05</v>
      </c>
      <c r="M43" s="422">
        <v>2396.944</v>
      </c>
      <c r="N43" s="423">
        <v>2280.053</v>
      </c>
    </row>
    <row r="44" spans="2:21" s="52" customFormat="1" ht="12.75" customHeight="1">
      <c r="B44" s="743"/>
      <c r="C44" s="374" t="s">
        <v>363</v>
      </c>
      <c r="D44" s="50"/>
      <c r="E44" s="51"/>
      <c r="F44" s="584">
        <v>809.693</v>
      </c>
      <c r="G44" s="584">
        <v>860.949</v>
      </c>
      <c r="H44" s="584">
        <v>859.93</v>
      </c>
      <c r="I44" s="584">
        <v>853.163</v>
      </c>
      <c r="J44" s="422">
        <v>832.819</v>
      </c>
      <c r="K44" s="422">
        <v>823.238</v>
      </c>
      <c r="L44" s="422">
        <v>812.809</v>
      </c>
      <c r="M44" s="422">
        <v>763.29</v>
      </c>
      <c r="N44" s="423">
        <v>701.689</v>
      </c>
      <c r="P44" s="830"/>
      <c r="Q44" s="830"/>
      <c r="R44" s="830"/>
      <c r="S44" s="830"/>
      <c r="T44" s="830"/>
      <c r="U44" s="830"/>
    </row>
    <row r="45" spans="2:21" s="31" customFormat="1" ht="12.75" customHeight="1">
      <c r="B45" s="744"/>
      <c r="C45" s="29" t="s">
        <v>122</v>
      </c>
      <c r="D45" s="30"/>
      <c r="E45" s="53"/>
      <c r="F45" s="584">
        <v>480.196</v>
      </c>
      <c r="G45" s="584">
        <v>533.334</v>
      </c>
      <c r="H45" s="584">
        <v>540.108</v>
      </c>
      <c r="I45" s="584">
        <v>533.052</v>
      </c>
      <c r="J45" s="422">
        <v>524.762</v>
      </c>
      <c r="K45" s="422">
        <v>511.026</v>
      </c>
      <c r="L45" s="422">
        <v>494.106</v>
      </c>
      <c r="M45" s="422">
        <v>467.812</v>
      </c>
      <c r="N45" s="423">
        <v>416.368</v>
      </c>
      <c r="P45" s="830"/>
      <c r="Q45" s="830"/>
      <c r="R45" s="830"/>
      <c r="S45" s="830"/>
      <c r="T45" s="830"/>
      <c r="U45" s="830"/>
    </row>
    <row r="46" spans="2:21" s="52" customFormat="1" ht="12.75" customHeight="1">
      <c r="B46" s="743"/>
      <c r="C46" s="29" t="s">
        <v>123</v>
      </c>
      <c r="D46" s="30"/>
      <c r="E46" s="53"/>
      <c r="F46" s="584">
        <v>321.18</v>
      </c>
      <c r="G46" s="584">
        <v>323.25</v>
      </c>
      <c r="H46" s="584">
        <v>316.98</v>
      </c>
      <c r="I46" s="584">
        <v>316.14</v>
      </c>
      <c r="J46" s="422">
        <v>302.49</v>
      </c>
      <c r="K46" s="422">
        <v>305.955</v>
      </c>
      <c r="L46" s="422">
        <v>313.485</v>
      </c>
      <c r="M46" s="422">
        <v>293.13</v>
      </c>
      <c r="N46" s="423">
        <v>282.556</v>
      </c>
      <c r="P46" s="830"/>
      <c r="Q46" s="830"/>
      <c r="R46" s="830"/>
      <c r="S46" s="830"/>
      <c r="T46" s="830"/>
      <c r="U46" s="830"/>
    </row>
    <row r="47" spans="2:21" s="31" customFormat="1" ht="12.75" customHeight="1">
      <c r="B47" s="745"/>
      <c r="C47" s="29" t="s">
        <v>124</v>
      </c>
      <c r="D47" s="30"/>
      <c r="E47" s="53"/>
      <c r="F47" s="835">
        <v>3.127</v>
      </c>
      <c r="G47" s="835">
        <v>1.905</v>
      </c>
      <c r="H47" s="835">
        <v>1.402</v>
      </c>
      <c r="I47" s="835">
        <v>2.861</v>
      </c>
      <c r="J47" s="595">
        <v>4.585</v>
      </c>
      <c r="K47" s="595">
        <v>5.347</v>
      </c>
      <c r="L47" s="595">
        <v>4.227</v>
      </c>
      <c r="M47" s="595">
        <v>1.099</v>
      </c>
      <c r="N47" s="596">
        <v>0.969</v>
      </c>
      <c r="P47" s="830"/>
      <c r="Q47" s="830"/>
      <c r="R47" s="830"/>
      <c r="S47" s="830"/>
      <c r="T47" s="830"/>
      <c r="U47" s="830"/>
    </row>
    <row r="48" spans="2:14" s="52" customFormat="1" ht="12.75" customHeight="1">
      <c r="B48" s="746"/>
      <c r="C48" s="362" t="s">
        <v>362</v>
      </c>
      <c r="D48" s="30"/>
      <c r="E48" s="54"/>
      <c r="F48" s="835">
        <v>5.19</v>
      </c>
      <c r="G48" s="835">
        <v>2.46</v>
      </c>
      <c r="H48" s="835">
        <v>1.44</v>
      </c>
      <c r="I48" s="835">
        <v>1.11</v>
      </c>
      <c r="J48" s="595">
        <v>0.982</v>
      </c>
      <c r="K48" s="595">
        <v>0.91</v>
      </c>
      <c r="L48" s="595">
        <v>0.991</v>
      </c>
      <c r="M48" s="595">
        <v>1.249</v>
      </c>
      <c r="N48" s="596">
        <v>1.796</v>
      </c>
    </row>
    <row r="49" spans="2:22" ht="12.75" customHeight="1">
      <c r="B49" s="746"/>
      <c r="C49" s="49" t="s">
        <v>333</v>
      </c>
      <c r="D49" s="50"/>
      <c r="E49" s="58"/>
      <c r="F49" s="822" t="s">
        <v>507</v>
      </c>
      <c r="G49" s="822" t="s">
        <v>507</v>
      </c>
      <c r="H49" s="822" t="s">
        <v>507</v>
      </c>
      <c r="I49" s="822" t="s">
        <v>507</v>
      </c>
      <c r="J49" s="422">
        <v>71.545</v>
      </c>
      <c r="K49" s="422">
        <v>211.215</v>
      </c>
      <c r="L49" s="422">
        <v>364.888</v>
      </c>
      <c r="M49" s="422">
        <v>399.52</v>
      </c>
      <c r="N49" s="423">
        <v>424.149</v>
      </c>
      <c r="Q49" s="832"/>
      <c r="R49" s="832"/>
      <c r="S49" s="832"/>
      <c r="T49" s="832"/>
      <c r="U49" s="832"/>
      <c r="V49" s="832"/>
    </row>
    <row r="50" spans="2:22" ht="12.75" customHeight="1">
      <c r="B50" s="746"/>
      <c r="C50" s="49" t="s">
        <v>125</v>
      </c>
      <c r="D50" s="50"/>
      <c r="E50" s="58"/>
      <c r="F50" s="584">
        <v>58.317</v>
      </c>
      <c r="G50" s="584">
        <v>157.15</v>
      </c>
      <c r="H50" s="584">
        <v>179.684</v>
      </c>
      <c r="I50" s="584">
        <v>197.262</v>
      </c>
      <c r="J50" s="422">
        <v>223.366</v>
      </c>
      <c r="K50" s="422">
        <v>251.458</v>
      </c>
      <c r="L50" s="422">
        <v>289.937</v>
      </c>
      <c r="M50" s="422">
        <v>444.633</v>
      </c>
      <c r="N50" s="590">
        <v>727.131</v>
      </c>
      <c r="Q50" s="832"/>
      <c r="R50" s="832"/>
      <c r="S50" s="832"/>
      <c r="T50" s="832"/>
      <c r="U50" s="832"/>
      <c r="V50" s="832"/>
    </row>
    <row r="51" spans="2:22" ht="12.75" customHeight="1">
      <c r="B51" s="746"/>
      <c r="C51" s="49"/>
      <c r="D51" s="50"/>
      <c r="E51" s="58"/>
      <c r="F51" s="584"/>
      <c r="G51" s="584"/>
      <c r="H51" s="584"/>
      <c r="I51" s="584"/>
      <c r="J51" s="422"/>
      <c r="K51" s="422"/>
      <c r="L51" s="422"/>
      <c r="M51" s="422"/>
      <c r="N51" s="423"/>
      <c r="Q51" s="832"/>
      <c r="R51" s="832"/>
      <c r="S51" s="832"/>
      <c r="T51" s="832"/>
      <c r="U51" s="832"/>
      <c r="V51" s="832"/>
    </row>
    <row r="52" spans="2:22" ht="12.75" customHeight="1">
      <c r="B52" s="746"/>
      <c r="C52" s="24" t="s">
        <v>435</v>
      </c>
      <c r="F52" s="323">
        <v>45.486</v>
      </c>
      <c r="G52" s="323">
        <v>43.805</v>
      </c>
      <c r="H52" s="323">
        <v>41.525</v>
      </c>
      <c r="I52" s="323">
        <v>47.442</v>
      </c>
      <c r="J52" s="323">
        <v>45.334</v>
      </c>
      <c r="K52" s="323">
        <v>43.233</v>
      </c>
      <c r="L52" s="323">
        <v>41.498</v>
      </c>
      <c r="M52" s="323">
        <v>36.391</v>
      </c>
      <c r="N52" s="436">
        <v>33.304</v>
      </c>
      <c r="Q52" s="832"/>
      <c r="R52" s="832"/>
      <c r="S52" s="832"/>
      <c r="T52" s="832"/>
      <c r="U52" s="832"/>
      <c r="V52" s="832"/>
    </row>
    <row r="53" spans="2:22" ht="12.75" customHeight="1">
      <c r="B53" s="746"/>
      <c r="C53" s="361"/>
      <c r="D53" s="332"/>
      <c r="E53" s="55"/>
      <c r="F53" s="585"/>
      <c r="G53" s="585"/>
      <c r="H53" s="585"/>
      <c r="I53" s="585"/>
      <c r="J53" s="586"/>
      <c r="K53" s="446"/>
      <c r="L53" s="446"/>
      <c r="M53" s="446"/>
      <c r="N53" s="587"/>
      <c r="Q53" s="832"/>
      <c r="R53" s="832"/>
      <c r="S53" s="832"/>
      <c r="T53" s="832"/>
      <c r="U53" s="832"/>
      <c r="V53" s="832"/>
    </row>
    <row r="54" spans="2:22" ht="12.75" customHeight="1">
      <c r="B54" s="746"/>
      <c r="Q54" s="832"/>
      <c r="R54" s="832"/>
      <c r="S54" s="832"/>
      <c r="T54" s="832"/>
      <c r="U54" s="832"/>
      <c r="V54" s="832"/>
    </row>
    <row r="55" spans="2:22" ht="12.75" customHeight="1">
      <c r="B55" s="746"/>
      <c r="C55" s="347" t="s">
        <v>218</v>
      </c>
      <c r="D55" s="605"/>
      <c r="E55" s="606"/>
      <c r="F55" s="606"/>
      <c r="G55" s="607"/>
      <c r="H55" s="607"/>
      <c r="I55" s="607"/>
      <c r="J55" s="607"/>
      <c r="K55" s="607"/>
      <c r="L55" s="607"/>
      <c r="M55" s="352"/>
      <c r="N55" s="453"/>
      <c r="Q55" s="832"/>
      <c r="R55" s="832"/>
      <c r="S55" s="832"/>
      <c r="T55" s="832"/>
      <c r="U55" s="832"/>
      <c r="V55" s="832"/>
    </row>
    <row r="56" spans="3:20" ht="34.5" customHeight="1">
      <c r="C56" s="893" t="s">
        <v>219</v>
      </c>
      <c r="D56" s="893"/>
      <c r="E56" s="893"/>
      <c r="F56" s="893"/>
      <c r="G56" s="893"/>
      <c r="H56" s="893"/>
      <c r="I56" s="893"/>
      <c r="J56" s="893"/>
      <c r="K56" s="893"/>
      <c r="L56" s="893"/>
      <c r="M56" s="893"/>
      <c r="N56" s="893"/>
      <c r="O56" s="930"/>
      <c r="P56" s="931"/>
      <c r="R56" s="883"/>
      <c r="S56" s="883"/>
      <c r="T56" s="883"/>
    </row>
    <row r="57" spans="3:20" ht="22.5" customHeight="1">
      <c r="C57" s="932" t="s">
        <v>323</v>
      </c>
      <c r="D57" s="932"/>
      <c r="E57" s="932"/>
      <c r="F57" s="932"/>
      <c r="G57" s="932"/>
      <c r="H57" s="932"/>
      <c r="I57" s="932"/>
      <c r="J57" s="932"/>
      <c r="K57" s="932"/>
      <c r="L57" s="932"/>
      <c r="M57" s="932"/>
      <c r="N57" s="932"/>
      <c r="O57" s="876"/>
      <c r="P57" s="876"/>
      <c r="R57" s="883"/>
      <c r="S57" s="883"/>
      <c r="T57" s="883"/>
    </row>
    <row r="58" spans="3:14" ht="12.75" customHeight="1">
      <c r="C58" s="347" t="s">
        <v>364</v>
      </c>
      <c r="D58" s="453"/>
      <c r="E58" s="611"/>
      <c r="F58" s="611"/>
      <c r="G58" s="611"/>
      <c r="H58" s="611"/>
      <c r="I58" s="611"/>
      <c r="J58" s="612"/>
      <c r="K58" s="74"/>
      <c r="L58" s="74"/>
      <c r="M58" s="453"/>
      <c r="N58" s="453"/>
    </row>
    <row r="59" spans="3:16" ht="21.75" customHeight="1">
      <c r="C59" s="932" t="s">
        <v>486</v>
      </c>
      <c r="D59" s="876"/>
      <c r="E59" s="876"/>
      <c r="F59" s="876"/>
      <c r="G59" s="876"/>
      <c r="H59" s="876"/>
      <c r="I59" s="876"/>
      <c r="J59" s="876"/>
      <c r="K59" s="876"/>
      <c r="L59" s="876"/>
      <c r="M59" s="876"/>
      <c r="N59" s="876"/>
      <c r="O59" s="876"/>
      <c r="P59" s="876"/>
    </row>
    <row r="60" spans="3:14" ht="12.75" customHeight="1">
      <c r="C60" s="347" t="s">
        <v>118</v>
      </c>
      <c r="D60" s="74"/>
      <c r="E60" s="611"/>
      <c r="F60" s="611"/>
      <c r="G60" s="611"/>
      <c r="H60" s="611"/>
      <c r="I60" s="611"/>
      <c r="J60" s="611"/>
      <c r="K60" s="74"/>
      <c r="L60" s="74"/>
      <c r="M60" s="453"/>
      <c r="N60" s="453"/>
    </row>
    <row r="61" ht="12.75" customHeight="1">
      <c r="C61" s="72"/>
    </row>
    <row r="62" ht="12.75" customHeight="1">
      <c r="C62" s="72"/>
    </row>
    <row r="63" ht="12.75" customHeight="1">
      <c r="C63" s="72"/>
    </row>
    <row r="64" spans="2:11" ht="12.75" customHeight="1">
      <c r="B64" s="750" t="s">
        <v>126</v>
      </c>
      <c r="C64" s="60" t="s">
        <v>128</v>
      </c>
      <c r="F64" s="52"/>
      <c r="G64" s="52"/>
      <c r="H64" s="52"/>
      <c r="I64" s="52"/>
      <c r="J64" s="52"/>
      <c r="K64" s="52"/>
    </row>
    <row r="65" spans="2:11" s="689" customFormat="1" ht="12.75" customHeight="1">
      <c r="B65" s="751"/>
      <c r="C65" s="692" t="s">
        <v>426</v>
      </c>
      <c r="D65" s="692"/>
      <c r="F65" s="693"/>
      <c r="G65" s="693"/>
      <c r="H65" s="693"/>
      <c r="I65" s="693"/>
      <c r="J65" s="693"/>
      <c r="K65" s="693"/>
    </row>
    <row r="66" spans="2:11" ht="12.75" customHeight="1">
      <c r="B66" s="746"/>
      <c r="C66" s="52"/>
      <c r="D66" s="52"/>
      <c r="E66" s="52"/>
      <c r="F66" s="52"/>
      <c r="G66" s="74"/>
      <c r="H66" s="74"/>
      <c r="I66" s="52"/>
      <c r="J66" s="52"/>
      <c r="K66" s="52"/>
    </row>
    <row r="67" spans="2:14" ht="12.75" customHeight="1">
      <c r="B67" s="746"/>
      <c r="C67" s="308"/>
      <c r="D67" s="309"/>
      <c r="E67" s="310"/>
      <c r="F67" s="299">
        <v>2001</v>
      </c>
      <c r="G67" s="299">
        <v>2002</v>
      </c>
      <c r="H67" s="299">
        <v>2003</v>
      </c>
      <c r="I67" s="299">
        <v>2004</v>
      </c>
      <c r="J67" s="299">
        <v>2005</v>
      </c>
      <c r="K67" s="299">
        <v>2006</v>
      </c>
      <c r="L67" s="299">
        <v>2007</v>
      </c>
      <c r="M67" s="299">
        <v>2008</v>
      </c>
      <c r="N67" s="520">
        <v>2009</v>
      </c>
    </row>
    <row r="68" spans="2:14" ht="12.75" customHeight="1">
      <c r="B68" s="746"/>
      <c r="C68" s="62"/>
      <c r="D68" s="63"/>
      <c r="E68" s="63"/>
      <c r="F68" s="64"/>
      <c r="G68" s="64"/>
      <c r="H68" s="64"/>
      <c r="I68" s="64"/>
      <c r="J68" s="64"/>
      <c r="K68" s="64"/>
      <c r="L68" s="282"/>
      <c r="M68" s="282"/>
      <c r="N68" s="235"/>
    </row>
    <row r="69" spans="2:14" ht="12.75" customHeight="1">
      <c r="B69" s="746"/>
      <c r="C69" s="719" t="s">
        <v>128</v>
      </c>
      <c r="D69" s="669"/>
      <c r="E69" s="669"/>
      <c r="F69" s="75">
        <v>42.44757167447291</v>
      </c>
      <c r="G69" s="75">
        <v>41.80199501031231</v>
      </c>
      <c r="H69" s="75">
        <v>40.87110018105556</v>
      </c>
      <c r="I69" s="75">
        <v>40.25232554439987</v>
      </c>
      <c r="J69" s="75">
        <v>40.1</v>
      </c>
      <c r="K69" s="75">
        <v>40</v>
      </c>
      <c r="L69" s="75">
        <v>39.6</v>
      </c>
      <c r="M69" s="75">
        <v>40</v>
      </c>
      <c r="N69" s="519">
        <v>40</v>
      </c>
    </row>
    <row r="70" spans="2:14" ht="12.75" customHeight="1">
      <c r="B70" s="746"/>
      <c r="C70" s="76"/>
      <c r="D70" s="77"/>
      <c r="E70" s="77"/>
      <c r="F70" s="78"/>
      <c r="G70" s="78"/>
      <c r="H70" s="78"/>
      <c r="I70" s="78"/>
      <c r="J70" s="78"/>
      <c r="K70" s="78"/>
      <c r="L70" s="284"/>
      <c r="M70" s="284"/>
      <c r="N70" s="377"/>
    </row>
    <row r="71" spans="2:13" ht="12.75" customHeight="1">
      <c r="B71" s="746"/>
      <c r="C71" s="63"/>
      <c r="D71" s="63"/>
      <c r="E71" s="63"/>
      <c r="F71" s="63"/>
      <c r="G71" s="64"/>
      <c r="H71" s="64"/>
      <c r="I71" s="64"/>
      <c r="J71" s="64"/>
      <c r="K71" s="64"/>
      <c r="L71" s="59"/>
      <c r="M71" s="71"/>
    </row>
    <row r="72" ht="12.75" customHeight="1">
      <c r="C72" s="393" t="s">
        <v>129</v>
      </c>
    </row>
    <row r="76" spans="2:5" ht="12.75" customHeight="1">
      <c r="B76" s="750" t="s">
        <v>127</v>
      </c>
      <c r="C76" s="60" t="s">
        <v>130</v>
      </c>
      <c r="D76" s="79"/>
      <c r="E76" s="79"/>
    </row>
    <row r="77" spans="2:15" s="689" customFormat="1" ht="12.75" customHeight="1">
      <c r="B77" s="752"/>
      <c r="C77" s="689" t="s">
        <v>426</v>
      </c>
      <c r="D77" s="695"/>
      <c r="E77" s="695"/>
      <c r="O77" s="3"/>
    </row>
    <row r="78" spans="2:16" ht="12.75" customHeight="1">
      <c r="B78" s="753"/>
      <c r="C78" s="52"/>
      <c r="D78" s="79"/>
      <c r="E78" s="79"/>
      <c r="O78" s="862"/>
      <c r="P78"/>
    </row>
    <row r="79" spans="2:17" ht="12.75" customHeight="1">
      <c r="B79" s="743"/>
      <c r="C79" s="311"/>
      <c r="D79" s="309"/>
      <c r="E79" s="309"/>
      <c r="F79" s="299">
        <v>2001</v>
      </c>
      <c r="G79" s="299">
        <v>2002</v>
      </c>
      <c r="H79" s="299">
        <v>2003</v>
      </c>
      <c r="I79" s="299">
        <v>2004</v>
      </c>
      <c r="J79" s="299">
        <v>2005</v>
      </c>
      <c r="K79" s="299">
        <v>2006</v>
      </c>
      <c r="L79" s="299">
        <v>2007</v>
      </c>
      <c r="M79" s="459">
        <v>2008</v>
      </c>
      <c r="O79" s="19"/>
      <c r="P79"/>
      <c r="Q79"/>
    </row>
    <row r="80" spans="2:17" s="15" customFormat="1" ht="12.75" customHeight="1">
      <c r="B80" s="743"/>
      <c r="C80" s="81"/>
      <c r="D80" s="82"/>
      <c r="E80" s="82"/>
      <c r="F80" s="210"/>
      <c r="G80" s="210"/>
      <c r="H80" s="210"/>
      <c r="I80" s="210"/>
      <c r="J80" s="210"/>
      <c r="K80" s="295"/>
      <c r="L80" s="295"/>
      <c r="M80" s="464"/>
      <c r="P80"/>
      <c r="Q80"/>
    </row>
    <row r="81" spans="2:17" ht="12.75" customHeight="1">
      <c r="B81" s="754"/>
      <c r="C81" s="24" t="s">
        <v>243</v>
      </c>
      <c r="D81" s="25"/>
      <c r="E81" s="25"/>
      <c r="F81" s="406">
        <v>49.48635397767486</v>
      </c>
      <c r="G81" s="406">
        <v>49.581276823375006</v>
      </c>
      <c r="H81" s="406">
        <v>49.22659483345308</v>
      </c>
      <c r="I81" s="406">
        <v>48.84751747794584</v>
      </c>
      <c r="J81" s="406">
        <v>48</v>
      </c>
      <c r="K81" s="406">
        <v>47.35541975346095</v>
      </c>
      <c r="L81" s="406">
        <v>47.6</v>
      </c>
      <c r="M81" s="465">
        <v>45.520626272585815</v>
      </c>
      <c r="O81" s="19"/>
      <c r="P81"/>
      <c r="Q81"/>
    </row>
    <row r="82" spans="2:17" ht="12.75" customHeight="1">
      <c r="B82" s="754"/>
      <c r="C82" s="27" t="s">
        <v>135</v>
      </c>
      <c r="D82" s="28"/>
      <c r="E82" s="28"/>
      <c r="F82" s="407">
        <v>63.61572165368297</v>
      </c>
      <c r="G82" s="407">
        <v>65.10164827257016</v>
      </c>
      <c r="H82" s="407">
        <v>65.70775563058751</v>
      </c>
      <c r="I82" s="407">
        <v>66.12491827531277</v>
      </c>
      <c r="J82" s="407">
        <v>66.3023479915946</v>
      </c>
      <c r="K82" s="407">
        <v>65.7463830846444</v>
      </c>
      <c r="L82" s="407">
        <v>65.07</v>
      </c>
      <c r="M82" s="466">
        <v>62.48</v>
      </c>
      <c r="O82" s="19"/>
      <c r="P82"/>
      <c r="Q82"/>
    </row>
    <row r="83" spans="2:17" ht="12.75" customHeight="1">
      <c r="B83" s="754"/>
      <c r="C83" s="27" t="s">
        <v>150</v>
      </c>
      <c r="D83" s="28"/>
      <c r="E83" s="28"/>
      <c r="F83" s="407">
        <v>63.79750871122503</v>
      </c>
      <c r="G83" s="407">
        <v>62.68290229975369</v>
      </c>
      <c r="H83" s="407">
        <v>61.91176885079928</v>
      </c>
      <c r="I83" s="407">
        <v>61.1074159366376</v>
      </c>
      <c r="J83" s="407">
        <v>60.56777909561586</v>
      </c>
      <c r="K83" s="407">
        <v>59.67007053243722</v>
      </c>
      <c r="L83" s="407">
        <v>60.38</v>
      </c>
      <c r="M83" s="466">
        <v>57.83</v>
      </c>
      <c r="O83" s="19"/>
      <c r="P83"/>
      <c r="Q83"/>
    </row>
    <row r="84" spans="2:17" s="31" customFormat="1" ht="12.75" customHeight="1">
      <c r="B84" s="741"/>
      <c r="C84" s="27" t="s">
        <v>49</v>
      </c>
      <c r="D84" s="28"/>
      <c r="E84" s="28"/>
      <c r="F84" s="407">
        <v>53.06388360180371</v>
      </c>
      <c r="G84" s="407">
        <v>52.5287539814667</v>
      </c>
      <c r="H84" s="407">
        <v>52.42942289879586</v>
      </c>
      <c r="I84" s="407">
        <v>51.64217102186477</v>
      </c>
      <c r="J84" s="407">
        <v>50.19023115817497</v>
      </c>
      <c r="K84" s="407">
        <v>50.03140874399647</v>
      </c>
      <c r="L84" s="407">
        <v>56.59</v>
      </c>
      <c r="M84" s="466">
        <v>59.18</v>
      </c>
      <c r="O84" s="824"/>
      <c r="P84"/>
      <c r="Q84"/>
    </row>
    <row r="85" spans="2:17" s="31" customFormat="1" ht="12.75" customHeight="1">
      <c r="B85" s="741"/>
      <c r="C85" s="27" t="s">
        <v>141</v>
      </c>
      <c r="D85" s="28"/>
      <c r="E85" s="28"/>
      <c r="F85" s="407">
        <v>55.95353039428689</v>
      </c>
      <c r="G85" s="407">
        <v>55.64421878153246</v>
      </c>
      <c r="H85" s="407">
        <v>54.93344731784726</v>
      </c>
      <c r="I85" s="407">
        <v>54.245723777388086</v>
      </c>
      <c r="J85" s="407">
        <v>53.91517985911738</v>
      </c>
      <c r="K85" s="407">
        <v>53.805809836963014</v>
      </c>
      <c r="L85" s="407">
        <v>56.45</v>
      </c>
      <c r="M85" s="466">
        <v>56.42</v>
      </c>
      <c r="O85" s="824"/>
      <c r="P85"/>
      <c r="Q85"/>
    </row>
    <row r="86" spans="2:17" ht="12.75" customHeight="1">
      <c r="B86" s="754"/>
      <c r="C86" s="27" t="s">
        <v>153</v>
      </c>
      <c r="D86" s="28"/>
      <c r="E86" s="28"/>
      <c r="F86" s="407">
        <v>58.60869212378941</v>
      </c>
      <c r="G86" s="407">
        <v>58.660946564662744</v>
      </c>
      <c r="H86" s="407">
        <v>58.12857265746872</v>
      </c>
      <c r="I86" s="407">
        <v>57.91725229091112</v>
      </c>
      <c r="J86" s="407">
        <v>56.72403716955906</v>
      </c>
      <c r="K86" s="407">
        <v>55.63968592144486</v>
      </c>
      <c r="L86" s="407">
        <v>55.43</v>
      </c>
      <c r="M86" s="466">
        <v>54.24</v>
      </c>
      <c r="O86" s="19"/>
      <c r="P86"/>
      <c r="Q86"/>
    </row>
    <row r="87" spans="2:17" ht="12.75" customHeight="1">
      <c r="B87" s="754"/>
      <c r="C87" s="27" t="s">
        <v>138</v>
      </c>
      <c r="D87" s="28"/>
      <c r="E87" s="28"/>
      <c r="F87" s="407">
        <v>51.30083542474636</v>
      </c>
      <c r="G87" s="407">
        <v>57.37959292926751</v>
      </c>
      <c r="H87" s="407">
        <v>57.24317820478074</v>
      </c>
      <c r="I87" s="407">
        <v>57.53556176493232</v>
      </c>
      <c r="J87" s="407">
        <v>56.93893149814519</v>
      </c>
      <c r="K87" s="407">
        <v>55.596408830815214</v>
      </c>
      <c r="L87" s="407">
        <v>53.92</v>
      </c>
      <c r="M87" s="466">
        <v>53.65</v>
      </c>
      <c r="O87" s="19"/>
      <c r="P87"/>
      <c r="Q87"/>
    </row>
    <row r="88" spans="2:17" s="31" customFormat="1" ht="12.75" customHeight="1">
      <c r="B88" s="741"/>
      <c r="C88" s="27" t="s">
        <v>146</v>
      </c>
      <c r="D88" s="28"/>
      <c r="E88" s="28"/>
      <c r="F88" s="407">
        <v>58.47380410022779</v>
      </c>
      <c r="G88" s="407">
        <v>55.96216642270014</v>
      </c>
      <c r="H88" s="407">
        <v>54.65090341289315</v>
      </c>
      <c r="I88" s="407">
        <v>54.25155004428698</v>
      </c>
      <c r="J88" s="407">
        <v>53.73626373626374</v>
      </c>
      <c r="K88" s="407">
        <v>53.68879216539717</v>
      </c>
      <c r="L88" s="407">
        <v>53.2</v>
      </c>
      <c r="M88" s="466">
        <v>54.22</v>
      </c>
      <c r="O88" s="824"/>
      <c r="P88"/>
      <c r="Q88"/>
    </row>
    <row r="89" spans="2:17" s="31" customFormat="1" ht="12.75" customHeight="1">
      <c r="B89" s="741"/>
      <c r="C89" s="27" t="s">
        <v>143</v>
      </c>
      <c r="D89" s="28"/>
      <c r="E89" s="28"/>
      <c r="F89" s="407">
        <v>48.526300602691435</v>
      </c>
      <c r="G89" s="407">
        <v>50.6426358171388</v>
      </c>
      <c r="H89" s="407">
        <v>49.32303814777485</v>
      </c>
      <c r="I89" s="407">
        <v>50.02815480275251</v>
      </c>
      <c r="J89" s="407">
        <v>49.93705546103802</v>
      </c>
      <c r="K89" s="407">
        <v>49.82158550484092</v>
      </c>
      <c r="L89" s="407">
        <v>49.13</v>
      </c>
      <c r="M89" s="466">
        <v>49.66</v>
      </c>
      <c r="O89" s="824"/>
      <c r="P89"/>
      <c r="Q89"/>
    </row>
    <row r="90" spans="2:17" ht="12.75" customHeight="1">
      <c r="B90" s="754"/>
      <c r="C90" s="27" t="s">
        <v>151</v>
      </c>
      <c r="D90" s="28"/>
      <c r="E90" s="28"/>
      <c r="F90" s="407">
        <v>40.29457905003483</v>
      </c>
      <c r="G90" s="407">
        <v>40.51100637604525</v>
      </c>
      <c r="H90" s="407">
        <v>40.71611848024569</v>
      </c>
      <c r="I90" s="407">
        <v>40.62245013982438</v>
      </c>
      <c r="J90" s="407">
        <v>40.86924744316902</v>
      </c>
      <c r="K90" s="407">
        <v>41.804809724472605</v>
      </c>
      <c r="L90" s="407">
        <v>42.83</v>
      </c>
      <c r="M90" s="466">
        <v>50.11</v>
      </c>
      <c r="O90" s="19"/>
      <c r="P90"/>
      <c r="Q90"/>
    </row>
    <row r="91" spans="2:17" s="31" customFormat="1" ht="12.75" customHeight="1">
      <c r="B91" s="741"/>
      <c r="C91" s="27" t="s">
        <v>136</v>
      </c>
      <c r="D91" s="28"/>
      <c r="E91" s="28"/>
      <c r="F91" s="407">
        <v>72.24989400307933</v>
      </c>
      <c r="G91" s="407">
        <v>68.93919439738885</v>
      </c>
      <c r="H91" s="407">
        <v>67.1346763364476</v>
      </c>
      <c r="I91" s="407">
        <v>64.68197212114924</v>
      </c>
      <c r="J91" s="407">
        <v>61.878569428826715</v>
      </c>
      <c r="K91" s="407">
        <v>57.08748790179714</v>
      </c>
      <c r="L91" s="407">
        <v>51.91</v>
      </c>
      <c r="M91" s="466">
        <v>45.64</v>
      </c>
      <c r="O91" s="824"/>
      <c r="P91"/>
      <c r="Q91"/>
    </row>
    <row r="92" spans="2:17" ht="12.75" customHeight="1">
      <c r="B92" s="754"/>
      <c r="C92" s="27" t="s">
        <v>139</v>
      </c>
      <c r="D92" s="28"/>
      <c r="E92" s="28"/>
      <c r="F92" s="407">
        <v>43.31131252893175</v>
      </c>
      <c r="G92" s="407">
        <v>43.0636532679573</v>
      </c>
      <c r="H92" s="407">
        <v>42.625112862030356</v>
      </c>
      <c r="I92" s="407">
        <v>42.35294639962998</v>
      </c>
      <c r="J92" s="407">
        <v>41.83276490202213</v>
      </c>
      <c r="K92" s="407">
        <v>42.01424874166585</v>
      </c>
      <c r="L92" s="407">
        <v>45.91</v>
      </c>
      <c r="M92" s="466">
        <v>45.41</v>
      </c>
      <c r="O92" s="19"/>
      <c r="P92"/>
      <c r="Q92"/>
    </row>
    <row r="93" spans="2:17" ht="12.75" customHeight="1">
      <c r="B93" s="754"/>
      <c r="C93" s="27" t="s">
        <v>133</v>
      </c>
      <c r="D93" s="28"/>
      <c r="E93" s="28"/>
      <c r="F93" s="407">
        <v>62.361210466934935</v>
      </c>
      <c r="G93" s="407">
        <v>60.57779938458398</v>
      </c>
      <c r="H93" s="407">
        <v>59.303322300482286</v>
      </c>
      <c r="I93" s="407">
        <v>57.286268410264974</v>
      </c>
      <c r="J93" s="407">
        <v>56.06166783461808</v>
      </c>
      <c r="K93" s="407">
        <v>53.27407902256483</v>
      </c>
      <c r="L93" s="407">
        <v>44.89</v>
      </c>
      <c r="M93" s="466">
        <v>45.08</v>
      </c>
      <c r="O93" s="19"/>
      <c r="P93"/>
      <c r="Q93"/>
    </row>
    <row r="94" spans="2:17" s="31" customFormat="1" ht="12.75" customHeight="1">
      <c r="B94" s="741"/>
      <c r="C94" s="27" t="s">
        <v>148</v>
      </c>
      <c r="D94" s="28"/>
      <c r="E94" s="28"/>
      <c r="F94" s="407">
        <v>51.02872163919917</v>
      </c>
      <c r="G94" s="407">
        <v>49.834572936772</v>
      </c>
      <c r="H94" s="407">
        <v>48.45431596660493</v>
      </c>
      <c r="I94" s="407">
        <v>48.35148559186007</v>
      </c>
      <c r="J94" s="407">
        <v>46.60996523509883</v>
      </c>
      <c r="K94" s="407">
        <v>46.528114919546155</v>
      </c>
      <c r="L94" s="407">
        <v>44.67</v>
      </c>
      <c r="M94" s="466">
        <v>44.27</v>
      </c>
      <c r="O94" s="824"/>
      <c r="P94"/>
      <c r="Q94"/>
    </row>
    <row r="95" spans="2:17" ht="12.75" customHeight="1">
      <c r="B95" s="754"/>
      <c r="C95" s="27" t="s">
        <v>132</v>
      </c>
      <c r="D95" s="28"/>
      <c r="E95" s="28"/>
      <c r="F95" s="407">
        <v>49.99993179657373</v>
      </c>
      <c r="G95" s="407">
        <v>47.83444757255892</v>
      </c>
      <c r="H95" s="407">
        <v>47.07486903047207</v>
      </c>
      <c r="I95" s="407">
        <v>46.17935345250063</v>
      </c>
      <c r="J95" s="407">
        <v>45.635339271511796</v>
      </c>
      <c r="K95" s="407">
        <v>44.891337789835816</v>
      </c>
      <c r="L95" s="407">
        <v>44.63</v>
      </c>
      <c r="M95" s="466">
        <v>42.08</v>
      </c>
      <c r="O95" s="19"/>
      <c r="P95"/>
      <c r="Q95"/>
    </row>
    <row r="96" spans="2:17" ht="12.75" customHeight="1">
      <c r="B96" s="754"/>
      <c r="C96" s="27" t="s">
        <v>131</v>
      </c>
      <c r="D96" s="28"/>
      <c r="E96" s="28"/>
      <c r="F96" s="407">
        <v>49.83202729453608</v>
      </c>
      <c r="G96" s="407">
        <v>48.145439648581686</v>
      </c>
      <c r="H96" s="407">
        <v>47.851348557640385</v>
      </c>
      <c r="I96" s="407">
        <v>46.94032841276826</v>
      </c>
      <c r="J96" s="407">
        <v>45.56131195132068</v>
      </c>
      <c r="K96" s="407">
        <v>43.11677156519083</v>
      </c>
      <c r="L96" s="407">
        <v>40.75</v>
      </c>
      <c r="M96" s="466">
        <v>39.4</v>
      </c>
      <c r="O96" s="19"/>
      <c r="P96"/>
      <c r="Q96"/>
    </row>
    <row r="97" spans="2:17" s="31" customFormat="1" ht="12.75" customHeight="1">
      <c r="B97" s="741"/>
      <c r="C97" s="24" t="s">
        <v>71</v>
      </c>
      <c r="D97" s="28"/>
      <c r="E97" s="28"/>
      <c r="F97" s="406">
        <v>42</v>
      </c>
      <c r="G97" s="406">
        <v>41.80199501031231</v>
      </c>
      <c r="H97" s="406">
        <v>40.87110018105556</v>
      </c>
      <c r="I97" s="406">
        <v>40.25232554439987</v>
      </c>
      <c r="J97" s="406">
        <v>40</v>
      </c>
      <c r="K97" s="406">
        <v>40.12</v>
      </c>
      <c r="L97" s="406">
        <v>39</v>
      </c>
      <c r="M97" s="465">
        <v>38.5</v>
      </c>
      <c r="O97" s="824"/>
      <c r="P97"/>
      <c r="Q97"/>
    </row>
    <row r="98" spans="2:17" ht="12.75" customHeight="1">
      <c r="B98" s="754"/>
      <c r="C98" s="27" t="s">
        <v>137</v>
      </c>
      <c r="D98" s="28"/>
      <c r="E98" s="28"/>
      <c r="F98" s="407">
        <v>37.038418855283886</v>
      </c>
      <c r="G98" s="407">
        <v>34.894603604649284</v>
      </c>
      <c r="H98" s="407">
        <v>33.995921964241596</v>
      </c>
      <c r="I98" s="407">
        <v>32.86286636729878</v>
      </c>
      <c r="J98" s="407">
        <v>32.80124080711831</v>
      </c>
      <c r="K98" s="407">
        <v>40.29943094437057</v>
      </c>
      <c r="L98" s="407">
        <v>37.11</v>
      </c>
      <c r="M98" s="466">
        <v>37.14</v>
      </c>
      <c r="O98" s="19"/>
      <c r="P98"/>
      <c r="Q98"/>
    </row>
    <row r="99" spans="2:17" s="31" customFormat="1" ht="12.75" customHeight="1">
      <c r="B99" s="741"/>
      <c r="C99" s="27" t="s">
        <v>144</v>
      </c>
      <c r="D99" s="28"/>
      <c r="E99" s="28"/>
      <c r="F99" s="407">
        <v>48.020835140134885</v>
      </c>
      <c r="G99" s="407">
        <v>47.622772338759574</v>
      </c>
      <c r="H99" s="407">
        <v>46.39829647283277</v>
      </c>
      <c r="I99" s="407">
        <v>44.839846155294566</v>
      </c>
      <c r="J99" s="407">
        <v>42.846360586616605</v>
      </c>
      <c r="K99" s="407">
        <v>42.63535405802905</v>
      </c>
      <c r="L99" s="407">
        <v>46.25</v>
      </c>
      <c r="M99" s="466">
        <v>35.65</v>
      </c>
      <c r="O99" s="824"/>
      <c r="P99"/>
      <c r="Q99"/>
    </row>
    <row r="100" spans="2:17" s="31" customFormat="1" ht="12.75" customHeight="1">
      <c r="B100" s="741"/>
      <c r="C100" s="27" t="s">
        <v>140</v>
      </c>
      <c r="D100" s="28"/>
      <c r="E100" s="28"/>
      <c r="F100" s="407">
        <v>54.162086732296046</v>
      </c>
      <c r="G100" s="407">
        <v>52.466832380443826</v>
      </c>
      <c r="H100" s="407">
        <v>49.317220787527404</v>
      </c>
      <c r="I100" s="407">
        <v>45.36631382607383</v>
      </c>
      <c r="J100" s="407">
        <v>40.4841986544351</v>
      </c>
      <c r="K100" s="407">
        <v>36.53259963695729</v>
      </c>
      <c r="L100" s="407">
        <v>32.97</v>
      </c>
      <c r="M100" s="466">
        <v>31.11</v>
      </c>
      <c r="O100" s="824"/>
      <c r="P100"/>
      <c r="Q100"/>
    </row>
    <row r="101" spans="2:17" ht="12.75" customHeight="1">
      <c r="B101" s="754"/>
      <c r="C101" s="27" t="s">
        <v>142</v>
      </c>
      <c r="D101" s="28"/>
      <c r="E101" s="28"/>
      <c r="F101" s="407">
        <v>36.68716345345989</v>
      </c>
      <c r="G101" s="407">
        <v>36.06145464705976</v>
      </c>
      <c r="H101" s="407">
        <v>35.52328343239967</v>
      </c>
      <c r="I101" s="407">
        <v>35.22873272838232</v>
      </c>
      <c r="J101" s="407">
        <v>33.23677854893302</v>
      </c>
      <c r="K101" s="407">
        <v>33.24937297680632</v>
      </c>
      <c r="L101" s="407">
        <v>32.41</v>
      </c>
      <c r="M101" s="466">
        <v>30.9</v>
      </c>
      <c r="O101" s="19"/>
      <c r="P101"/>
      <c r="Q101"/>
    </row>
    <row r="102" spans="2:17" ht="12.75" customHeight="1">
      <c r="B102" s="754"/>
      <c r="C102" s="27" t="s">
        <v>239</v>
      </c>
      <c r="D102" s="28"/>
      <c r="E102" s="28"/>
      <c r="F102" s="407">
        <v>36.4110990917909</v>
      </c>
      <c r="G102" s="407">
        <v>36.38893714475709</v>
      </c>
      <c r="H102" s="407">
        <v>35.9107455784536</v>
      </c>
      <c r="I102" s="407">
        <v>34.95326980609447</v>
      </c>
      <c r="J102" s="407">
        <v>32.08329183335913</v>
      </c>
      <c r="K102" s="407">
        <v>31.085344129554652</v>
      </c>
      <c r="L102" s="407">
        <v>30.11</v>
      </c>
      <c r="M102" s="466">
        <v>28.84</v>
      </c>
      <c r="O102" s="19"/>
      <c r="P102"/>
      <c r="Q102"/>
    </row>
    <row r="103" spans="2:17" s="31" customFormat="1" ht="12.75" customHeight="1">
      <c r="B103" s="741"/>
      <c r="C103" s="27" t="s">
        <v>147</v>
      </c>
      <c r="D103" s="28"/>
      <c r="E103" s="28"/>
      <c r="F103" s="407">
        <v>30.529714658408107</v>
      </c>
      <c r="G103" s="407">
        <v>29.892129144911177</v>
      </c>
      <c r="H103" s="407">
        <v>28.04656269837185</v>
      </c>
      <c r="I103" s="407">
        <v>28.04842870589595</v>
      </c>
      <c r="J103" s="407">
        <v>31.69828401766537</v>
      </c>
      <c r="K103" s="407">
        <v>28.649998474673033</v>
      </c>
      <c r="L103" s="407">
        <v>28.28</v>
      </c>
      <c r="M103" s="466">
        <v>28.51</v>
      </c>
      <c r="O103" s="824"/>
      <c r="P103"/>
      <c r="Q103"/>
    </row>
    <row r="104" spans="2:17" s="31" customFormat="1" ht="12.75" customHeight="1">
      <c r="B104" s="741"/>
      <c r="C104" s="27" t="s">
        <v>149</v>
      </c>
      <c r="D104" s="28"/>
      <c r="E104" s="28"/>
      <c r="F104" s="407">
        <v>29.800840200706048</v>
      </c>
      <c r="G104" s="407">
        <v>31.011816606666194</v>
      </c>
      <c r="H104" s="407">
        <v>32.16345494807218</v>
      </c>
      <c r="I104" s="407">
        <v>32.87064714968665</v>
      </c>
      <c r="J104" s="407">
        <v>31.006054277753336</v>
      </c>
      <c r="K104" s="407">
        <v>30.072027309235473</v>
      </c>
      <c r="L104" s="407">
        <v>27.14</v>
      </c>
      <c r="M104" s="466">
        <v>25.49</v>
      </c>
      <c r="O104" s="824"/>
      <c r="P104"/>
      <c r="Q104"/>
    </row>
    <row r="105" spans="2:17" ht="12.75" customHeight="1">
      <c r="B105" s="754"/>
      <c r="C105" s="27" t="s">
        <v>145</v>
      </c>
      <c r="D105" s="28"/>
      <c r="E105" s="28"/>
      <c r="F105" s="407">
        <v>33.0284101109321</v>
      </c>
      <c r="G105" s="407">
        <v>26.927833176908873</v>
      </c>
      <c r="H105" s="407">
        <v>23.803245755371833</v>
      </c>
      <c r="I105" s="407">
        <v>23.79669266600442</v>
      </c>
      <c r="J105" s="407">
        <v>23.387568592051437</v>
      </c>
      <c r="K105" s="407">
        <v>23.28339333420308</v>
      </c>
      <c r="L105" s="407">
        <v>23.58</v>
      </c>
      <c r="M105" s="466">
        <v>23.64</v>
      </c>
      <c r="O105" s="19"/>
      <c r="P105"/>
      <c r="Q105"/>
    </row>
    <row r="106" spans="2:17" s="31" customFormat="1" ht="12.75" customHeight="1">
      <c r="B106" s="741"/>
      <c r="C106" s="27" t="s">
        <v>241</v>
      </c>
      <c r="D106" s="28"/>
      <c r="E106" s="28"/>
      <c r="F106" s="407">
        <v>18.814748550439273</v>
      </c>
      <c r="G106" s="407">
        <v>19.30612719921966</v>
      </c>
      <c r="H106" s="407">
        <v>19.894571082214878</v>
      </c>
      <c r="I106" s="407">
        <v>20.215324293596705</v>
      </c>
      <c r="J106" s="407">
        <v>20.25206883865792</v>
      </c>
      <c r="K106" s="407">
        <v>19.453764754655587</v>
      </c>
      <c r="L106" s="407">
        <v>19.87</v>
      </c>
      <c r="M106" s="466">
        <v>23.58</v>
      </c>
      <c r="O106" s="824"/>
      <c r="P106"/>
      <c r="Q106"/>
    </row>
    <row r="107" spans="2:17" s="31" customFormat="1" ht="12.75" customHeight="1">
      <c r="B107" s="741"/>
      <c r="C107" s="27" t="s">
        <v>134</v>
      </c>
      <c r="D107" s="28"/>
      <c r="E107" s="28"/>
      <c r="F107" s="407">
        <v>37.60563679352335</v>
      </c>
      <c r="G107" s="407">
        <v>36.01159111760462</v>
      </c>
      <c r="H107" s="407">
        <v>35.54057037994392</v>
      </c>
      <c r="I107" s="407">
        <v>33.56720467357492</v>
      </c>
      <c r="J107" s="407">
        <v>31.4786533089081</v>
      </c>
      <c r="K107" s="407">
        <v>31.384988838735907</v>
      </c>
      <c r="L107" s="407">
        <v>23.59</v>
      </c>
      <c r="M107" s="466">
        <v>21.94</v>
      </c>
      <c r="O107" s="824"/>
      <c r="P107"/>
      <c r="Q107"/>
    </row>
    <row r="108" spans="2:17" s="31" customFormat="1" ht="12.75" customHeight="1">
      <c r="B108" s="741"/>
      <c r="C108" s="27" t="s">
        <v>152</v>
      </c>
      <c r="D108" s="28"/>
      <c r="E108" s="28"/>
      <c r="F108" s="407">
        <v>28.934054413424004</v>
      </c>
      <c r="G108" s="407">
        <v>26.07757534879942</v>
      </c>
      <c r="H108" s="407">
        <v>24.068809243672014</v>
      </c>
      <c r="I108" s="407">
        <v>23.241406729636306</v>
      </c>
      <c r="J108" s="407">
        <v>22.22914703587231</v>
      </c>
      <c r="K108" s="407">
        <v>21.66192259304755</v>
      </c>
      <c r="L108" s="407">
        <v>21.35</v>
      </c>
      <c r="M108" s="466">
        <v>20.33</v>
      </c>
      <c r="O108" s="824"/>
      <c r="P108"/>
      <c r="Q108"/>
    </row>
    <row r="109" spans="2:17" ht="12.75" customHeight="1">
      <c r="B109" s="754"/>
      <c r="C109" s="83"/>
      <c r="D109" s="84"/>
      <c r="E109" s="84"/>
      <c r="F109" s="211"/>
      <c r="G109" s="211"/>
      <c r="H109" s="211"/>
      <c r="I109" s="211"/>
      <c r="J109" s="211"/>
      <c r="K109" s="211"/>
      <c r="L109" s="211"/>
      <c r="M109" s="467"/>
      <c r="O109" s="19"/>
      <c r="P109"/>
      <c r="Q109"/>
    </row>
    <row r="110" spans="2:16" ht="12.75" customHeight="1">
      <c r="B110" s="754"/>
      <c r="C110" s="42"/>
      <c r="D110" s="42"/>
      <c r="E110" s="85"/>
      <c r="F110" s="85"/>
      <c r="G110" s="85"/>
      <c r="H110" s="85"/>
      <c r="I110" s="85"/>
      <c r="J110" s="85"/>
      <c r="O110" s="862"/>
      <c r="P110"/>
    </row>
    <row r="111" spans="3:15" ht="12.75" customHeight="1">
      <c r="C111" s="454" t="s">
        <v>154</v>
      </c>
      <c r="O111" s="19"/>
    </row>
    <row r="112" spans="3:15" ht="12.75" customHeight="1">
      <c r="C112" s="86"/>
      <c r="O112" s="19"/>
    </row>
    <row r="113" ht="12.75" customHeight="1">
      <c r="O113" s="19"/>
    </row>
    <row r="114" ht="12.75" customHeight="1">
      <c r="O114" s="19"/>
    </row>
    <row r="115" spans="2:8" s="19" customFormat="1" ht="12.75" customHeight="1">
      <c r="B115" s="737" t="s">
        <v>85</v>
      </c>
      <c r="C115" s="213" t="s">
        <v>155</v>
      </c>
      <c r="D115" s="88"/>
      <c r="E115" s="89"/>
      <c r="F115" s="89"/>
      <c r="G115" s="89"/>
      <c r="H115" s="37"/>
    </row>
    <row r="116" spans="2:8" ht="12.75" customHeight="1">
      <c r="B116" s="736"/>
      <c r="C116" s="18"/>
      <c r="D116" s="18"/>
      <c r="E116" s="37"/>
      <c r="F116" s="37"/>
      <c r="G116" s="37"/>
      <c r="H116" s="37"/>
    </row>
    <row r="117" spans="2:3" ht="12.75" customHeight="1">
      <c r="B117" s="750" t="s">
        <v>436</v>
      </c>
      <c r="C117" s="60" t="s">
        <v>156</v>
      </c>
    </row>
    <row r="118" spans="2:11" s="689" customFormat="1" ht="12.75" customHeight="1">
      <c r="B118" s="755"/>
      <c r="C118" s="692" t="s">
        <v>439</v>
      </c>
      <c r="D118" s="694"/>
      <c r="E118" s="693"/>
      <c r="F118" s="693"/>
      <c r="G118" s="693"/>
      <c r="H118" s="693"/>
      <c r="I118" s="693"/>
      <c r="J118" s="693"/>
      <c r="K118" s="693"/>
    </row>
    <row r="119" spans="3:11" ht="12.75" customHeight="1">
      <c r="C119" s="52"/>
      <c r="D119" s="52"/>
      <c r="E119" s="52"/>
      <c r="F119" s="52"/>
      <c r="G119" s="52"/>
      <c r="H119" s="52"/>
      <c r="I119" s="52"/>
      <c r="J119" s="52"/>
      <c r="K119" s="52"/>
    </row>
    <row r="120" spans="3:21" ht="12.75" customHeight="1">
      <c r="C120" s="333"/>
      <c r="D120" s="334"/>
      <c r="E120" s="334"/>
      <c r="F120" s="297">
        <v>2001</v>
      </c>
      <c r="G120" s="297">
        <v>2002</v>
      </c>
      <c r="H120" s="297">
        <v>2003</v>
      </c>
      <c r="I120" s="297">
        <v>2004</v>
      </c>
      <c r="J120" s="297">
        <v>2005</v>
      </c>
      <c r="K120" s="297">
        <v>2006</v>
      </c>
      <c r="L120" s="297">
        <v>2007</v>
      </c>
      <c r="M120" s="297">
        <v>2008</v>
      </c>
      <c r="N120" s="298">
        <v>2009</v>
      </c>
      <c r="P120" s="832"/>
      <c r="Q120" s="832"/>
      <c r="R120" s="832"/>
      <c r="S120" s="832"/>
      <c r="T120" s="832"/>
      <c r="U120" s="832"/>
    </row>
    <row r="121" spans="3:21" ht="12.75" customHeight="1">
      <c r="C121" s="91"/>
      <c r="D121" s="92"/>
      <c r="E121" s="12"/>
      <c r="F121" s="64"/>
      <c r="G121" s="64"/>
      <c r="H121" s="64"/>
      <c r="I121" s="64"/>
      <c r="J121" s="64"/>
      <c r="K121" s="64"/>
      <c r="L121" s="46"/>
      <c r="M121" s="46"/>
      <c r="N121" s="283"/>
      <c r="P121" s="832"/>
      <c r="Q121" s="832"/>
      <c r="R121" s="832"/>
      <c r="S121" s="832"/>
      <c r="T121" s="832"/>
      <c r="U121" s="832"/>
    </row>
    <row r="122" spans="3:21" ht="12.75" customHeight="1">
      <c r="C122" s="93" t="s">
        <v>157</v>
      </c>
      <c r="D122" s="94"/>
      <c r="E122" s="12"/>
      <c r="F122" s="46">
        <v>3250.922</v>
      </c>
      <c r="G122" s="46">
        <v>3217.041</v>
      </c>
      <c r="H122" s="46">
        <v>3143.491</v>
      </c>
      <c r="I122" s="46">
        <v>3133.473</v>
      </c>
      <c r="J122" s="439">
        <v>3136.076</v>
      </c>
      <c r="K122" s="439">
        <v>3253.138</v>
      </c>
      <c r="L122" s="439">
        <v>3207.252</v>
      </c>
      <c r="M122" s="439">
        <v>3144.668</v>
      </c>
      <c r="N122" s="440">
        <v>3358.527</v>
      </c>
      <c r="P122" s="832"/>
      <c r="Q122" s="832"/>
      <c r="R122" s="832"/>
      <c r="S122" s="832"/>
      <c r="T122" s="832"/>
      <c r="U122" s="832"/>
    </row>
    <row r="123" spans="3:21" ht="12.75" customHeight="1">
      <c r="C123" s="95"/>
      <c r="D123" s="96"/>
      <c r="E123" s="12"/>
      <c r="F123" s="97"/>
      <c r="G123" s="97"/>
      <c r="H123" s="97"/>
      <c r="I123" s="97"/>
      <c r="J123" s="442"/>
      <c r="K123" s="442"/>
      <c r="L123" s="443"/>
      <c r="M123" s="443"/>
      <c r="N123" s="444"/>
      <c r="P123" s="832"/>
      <c r="Q123" s="832"/>
      <c r="R123" s="832"/>
      <c r="S123" s="832"/>
      <c r="T123" s="832"/>
      <c r="U123" s="832"/>
    </row>
    <row r="124" spans="3:21" ht="12.75" customHeight="1">
      <c r="C124" s="93" t="s">
        <v>158</v>
      </c>
      <c r="D124" s="96"/>
      <c r="E124" s="12"/>
      <c r="F124" s="670">
        <f>F125+F126</f>
        <v>446.65099999999995</v>
      </c>
      <c r="G124" s="670">
        <f aca="true" t="shared" si="0" ref="G124:N124">G125+G126</f>
        <v>411.19399999999996</v>
      </c>
      <c r="H124" s="670">
        <f t="shared" si="0"/>
        <v>407.056</v>
      </c>
      <c r="I124" s="670">
        <f t="shared" si="0"/>
        <v>496.572</v>
      </c>
      <c r="J124" s="671">
        <f t="shared" si="0"/>
        <v>571.7090000000001</v>
      </c>
      <c r="K124" s="671">
        <f t="shared" si="0"/>
        <v>498.592</v>
      </c>
      <c r="L124" s="672">
        <f t="shared" si="0"/>
        <v>334.24899999999997</v>
      </c>
      <c r="M124" s="672">
        <f t="shared" si="0"/>
        <v>194.516</v>
      </c>
      <c r="N124" s="673">
        <f t="shared" si="0"/>
        <v>147.559</v>
      </c>
      <c r="P124" s="832"/>
      <c r="Q124" s="832"/>
      <c r="R124" s="832"/>
      <c r="S124" s="832"/>
      <c r="T124" s="832"/>
      <c r="U124" s="832"/>
    </row>
    <row r="125" spans="2:21" s="52" customFormat="1" ht="12.75" customHeight="1">
      <c r="B125" s="753"/>
      <c r="C125" s="65" t="s">
        <v>159</v>
      </c>
      <c r="D125" s="99"/>
      <c r="E125" s="39"/>
      <c r="F125" s="48">
        <v>389.811</v>
      </c>
      <c r="G125" s="48">
        <v>374.268</v>
      </c>
      <c r="H125" s="48">
        <v>355.517</v>
      </c>
      <c r="I125" s="48">
        <v>394.894</v>
      </c>
      <c r="J125" s="422">
        <v>470.107</v>
      </c>
      <c r="K125" s="422">
        <v>429.935</v>
      </c>
      <c r="L125" s="422">
        <v>292.78</v>
      </c>
      <c r="M125" s="422">
        <v>171.819</v>
      </c>
      <c r="N125" s="423">
        <v>141.697</v>
      </c>
      <c r="P125" s="832"/>
      <c r="Q125" s="832"/>
      <c r="R125" s="832"/>
      <c r="S125" s="832"/>
      <c r="T125" s="832"/>
      <c r="U125" s="832"/>
    </row>
    <row r="126" spans="2:14" s="31" customFormat="1" ht="12.75" customHeight="1">
      <c r="B126" s="756"/>
      <c r="C126" s="65" t="s">
        <v>160</v>
      </c>
      <c r="D126" s="66"/>
      <c r="E126" s="270"/>
      <c r="F126" s="48">
        <v>56.84</v>
      </c>
      <c r="G126" s="48">
        <v>36.926</v>
      </c>
      <c r="H126" s="48">
        <v>51.539</v>
      </c>
      <c r="I126" s="48">
        <v>101.678</v>
      </c>
      <c r="J126" s="422">
        <v>101.602</v>
      </c>
      <c r="K126" s="422">
        <v>68.657</v>
      </c>
      <c r="L126" s="422">
        <v>41.469</v>
      </c>
      <c r="M126" s="422">
        <v>22.697</v>
      </c>
      <c r="N126" s="423">
        <v>5.862</v>
      </c>
    </row>
    <row r="127" spans="3:14" ht="12.75" customHeight="1">
      <c r="C127" s="335"/>
      <c r="D127" s="69"/>
      <c r="E127" s="69"/>
      <c r="F127" s="48"/>
      <c r="G127" s="48"/>
      <c r="H127" s="48"/>
      <c r="I127" s="48"/>
      <c r="J127" s="422"/>
      <c r="K127" s="422"/>
      <c r="L127" s="422"/>
      <c r="M127" s="422"/>
      <c r="N127" s="423"/>
    </row>
    <row r="128" spans="3:14" ht="12.75" customHeight="1">
      <c r="C128" s="93" t="s">
        <v>437</v>
      </c>
      <c r="D128" s="66"/>
      <c r="E128" s="270"/>
      <c r="F128" s="822" t="s">
        <v>507</v>
      </c>
      <c r="G128" s="822" t="s">
        <v>507</v>
      </c>
      <c r="H128" s="822" t="s">
        <v>507</v>
      </c>
      <c r="I128" s="822" t="s">
        <v>507</v>
      </c>
      <c r="J128" s="822" t="s">
        <v>507</v>
      </c>
      <c r="K128" s="439">
        <v>3.426</v>
      </c>
      <c r="L128" s="439">
        <v>76.29</v>
      </c>
      <c r="M128" s="439">
        <v>133.878</v>
      </c>
      <c r="N128" s="440">
        <v>112.816</v>
      </c>
    </row>
    <row r="129" spans="3:14" ht="12.75" customHeight="1">
      <c r="C129" s="76"/>
      <c r="D129" s="77"/>
      <c r="E129" s="77"/>
      <c r="F129" s="68"/>
      <c r="G129" s="68"/>
      <c r="H129" s="68"/>
      <c r="I129" s="68"/>
      <c r="J129" s="445"/>
      <c r="K129" s="445"/>
      <c r="L129" s="446"/>
      <c r="M129" s="446"/>
      <c r="N129" s="447"/>
    </row>
    <row r="130" spans="3:14" ht="12.75" customHeight="1">
      <c r="C130" s="94"/>
      <c r="D130" s="69"/>
      <c r="E130" s="69"/>
      <c r="F130" s="69"/>
      <c r="G130" s="70"/>
      <c r="H130" s="70"/>
      <c r="I130" s="70"/>
      <c r="J130" s="70"/>
      <c r="K130" s="70"/>
      <c r="L130" s="48"/>
      <c r="M130" s="48"/>
      <c r="N130" s="48"/>
    </row>
    <row r="131" ht="12.75" customHeight="1">
      <c r="C131" s="454" t="s">
        <v>118</v>
      </c>
    </row>
    <row r="132" ht="12.75" customHeight="1">
      <c r="C132" s="86"/>
    </row>
    <row r="133" ht="12.75" customHeight="1">
      <c r="C133" s="86"/>
    </row>
    <row r="134" ht="12.75" customHeight="1">
      <c r="C134" s="86"/>
    </row>
    <row r="135" spans="2:11" s="19" customFormat="1" ht="12.75" customHeight="1">
      <c r="B135" s="737" t="s">
        <v>20</v>
      </c>
      <c r="C135" s="88" t="s">
        <v>161</v>
      </c>
      <c r="D135" s="88"/>
      <c r="E135" s="89"/>
      <c r="F135" s="89"/>
      <c r="G135" s="89"/>
      <c r="H135" s="37"/>
      <c r="I135" s="80"/>
      <c r="J135" s="80"/>
      <c r="K135" s="80"/>
    </row>
    <row r="136" spans="2:11" ht="12.75" customHeight="1">
      <c r="B136" s="757"/>
      <c r="C136" s="100"/>
      <c r="D136" s="52"/>
      <c r="E136" s="52"/>
      <c r="F136" s="52"/>
      <c r="G136" s="52"/>
      <c r="H136" s="52"/>
      <c r="I136" s="52"/>
      <c r="J136" s="52"/>
      <c r="K136" s="52"/>
    </row>
    <row r="137" spans="2:11" ht="12.75" customHeight="1">
      <c r="B137" s="750" t="s">
        <v>440</v>
      </c>
      <c r="C137" s="168" t="s">
        <v>163</v>
      </c>
      <c r="D137" s="832"/>
      <c r="E137" s="832"/>
      <c r="F137" s="832"/>
      <c r="G137" s="832"/>
      <c r="H137" s="52"/>
      <c r="I137" s="52"/>
      <c r="J137" s="52"/>
      <c r="K137" s="52"/>
    </row>
    <row r="138" spans="2:7" s="689" customFormat="1" ht="12.75" customHeight="1">
      <c r="B138" s="751"/>
      <c r="C138" s="696" t="s">
        <v>441</v>
      </c>
      <c r="D138" s="832"/>
      <c r="E138" s="832"/>
      <c r="F138" s="832"/>
      <c r="G138" s="832"/>
    </row>
    <row r="139" spans="2:7" ht="12.75" customHeight="1">
      <c r="B139" s="746"/>
      <c r="C139" s="52"/>
      <c r="D139" s="52"/>
      <c r="E139" s="52"/>
      <c r="F139" s="52"/>
      <c r="G139" s="74"/>
    </row>
    <row r="140" spans="2:14" ht="12.75" customHeight="1">
      <c r="B140" s="746"/>
      <c r="C140" s="333"/>
      <c r="D140" s="334"/>
      <c r="E140" s="334"/>
      <c r="F140" s="573">
        <v>2001</v>
      </c>
      <c r="G140" s="574">
        <v>2002</v>
      </c>
      <c r="H140" s="574">
        <v>2003</v>
      </c>
      <c r="I140" s="574">
        <v>2004</v>
      </c>
      <c r="J140" s="574">
        <v>2005</v>
      </c>
      <c r="K140" s="574">
        <v>2006</v>
      </c>
      <c r="L140" s="573">
        <v>2007</v>
      </c>
      <c r="M140" s="573">
        <v>2008</v>
      </c>
      <c r="N140" s="484">
        <v>2009</v>
      </c>
    </row>
    <row r="141" spans="2:14" ht="12.75" customHeight="1">
      <c r="B141" s="746"/>
      <c r="C141" s="336"/>
      <c r="D141" s="327"/>
      <c r="E141" s="337"/>
      <c r="F141" s="439"/>
      <c r="G141" s="439"/>
      <c r="H141" s="439"/>
      <c r="I141" s="439"/>
      <c r="J141" s="439"/>
      <c r="K141" s="439"/>
      <c r="L141" s="439"/>
      <c r="M141" s="439"/>
      <c r="N141" s="440"/>
    </row>
    <row r="142" spans="2:21" ht="12.75" customHeight="1">
      <c r="B142" s="746"/>
      <c r="C142" s="339" t="s">
        <v>164</v>
      </c>
      <c r="D142" s="103"/>
      <c r="E142" s="94"/>
      <c r="F142" s="439">
        <v>10177.935</v>
      </c>
      <c r="G142" s="439">
        <v>9638.608</v>
      </c>
      <c r="H142" s="439">
        <v>8995.198</v>
      </c>
      <c r="I142" s="439">
        <v>8751.725</v>
      </c>
      <c r="J142" s="439">
        <v>8386.364</v>
      </c>
      <c r="K142" s="439">
        <v>8055.941</v>
      </c>
      <c r="L142" s="439">
        <v>7938.54</v>
      </c>
      <c r="M142" s="439">
        <v>7754.588</v>
      </c>
      <c r="N142" s="440">
        <v>7757.977</v>
      </c>
      <c r="P142" s="832"/>
      <c r="Q142" s="832"/>
      <c r="R142" s="832"/>
      <c r="S142" s="832"/>
      <c r="T142" s="832"/>
      <c r="U142" s="832"/>
    </row>
    <row r="143" spans="2:21" ht="12.75" customHeight="1">
      <c r="B143" s="746"/>
      <c r="C143" s="340"/>
      <c r="D143" s="28"/>
      <c r="E143" s="94"/>
      <c r="F143" s="422"/>
      <c r="G143" s="422"/>
      <c r="H143" s="422"/>
      <c r="I143" s="422"/>
      <c r="J143" s="422"/>
      <c r="K143" s="422"/>
      <c r="L143" s="422"/>
      <c r="M143" s="422"/>
      <c r="N143" s="423"/>
      <c r="P143" s="832"/>
      <c r="Q143" s="832"/>
      <c r="R143" s="832"/>
      <c r="S143" s="832"/>
      <c r="T143" s="832"/>
      <c r="U143" s="832"/>
    </row>
    <row r="144" spans="2:21" ht="12.75" customHeight="1">
      <c r="B144" s="746"/>
      <c r="C144" s="339" t="s">
        <v>165</v>
      </c>
      <c r="D144" s="103"/>
      <c r="E144" s="104"/>
      <c r="F144" s="439">
        <v>9650.985</v>
      </c>
      <c r="G144" s="439">
        <v>9127.643</v>
      </c>
      <c r="H144" s="439">
        <v>8509.702</v>
      </c>
      <c r="I144" s="439">
        <v>8243.789</v>
      </c>
      <c r="J144" s="439">
        <v>7795.012</v>
      </c>
      <c r="K144" s="439">
        <v>7506.257</v>
      </c>
      <c r="L144" s="439">
        <v>7372.19</v>
      </c>
      <c r="M144" s="439">
        <v>7196.099</v>
      </c>
      <c r="N144" s="440">
        <v>7212.673</v>
      </c>
      <c r="P144" s="832"/>
      <c r="Q144" s="832"/>
      <c r="R144" s="832"/>
      <c r="S144" s="832"/>
      <c r="T144" s="832"/>
      <c r="U144" s="832"/>
    </row>
    <row r="145" spans="2:21" s="31" customFormat="1" ht="12.75" customHeight="1">
      <c r="B145" s="745"/>
      <c r="C145" s="341" t="s">
        <v>166</v>
      </c>
      <c r="D145" s="30"/>
      <c r="E145" s="66"/>
      <c r="F145" s="422">
        <v>8250.964</v>
      </c>
      <c r="G145" s="422">
        <v>7672.215</v>
      </c>
      <c r="H145" s="422">
        <v>7208.172</v>
      </c>
      <c r="I145" s="422">
        <v>6989.899</v>
      </c>
      <c r="J145" s="422">
        <v>6575.364</v>
      </c>
      <c r="K145" s="422">
        <v>6350.872</v>
      </c>
      <c r="L145" s="422">
        <v>6217.015</v>
      </c>
      <c r="M145" s="422">
        <v>6101.064</v>
      </c>
      <c r="N145" s="423">
        <v>6220.76</v>
      </c>
      <c r="P145" s="832"/>
      <c r="Q145" s="832"/>
      <c r="R145" s="832"/>
      <c r="S145" s="832"/>
      <c r="T145" s="832"/>
      <c r="U145" s="832"/>
    </row>
    <row r="146" spans="2:21" s="52" customFormat="1" ht="12.75" customHeight="1">
      <c r="B146" s="746"/>
      <c r="C146" s="342" t="s">
        <v>167</v>
      </c>
      <c r="D146" s="30"/>
      <c r="E146" s="66"/>
      <c r="F146" s="422">
        <v>1400.021</v>
      </c>
      <c r="G146" s="422">
        <v>1455.428</v>
      </c>
      <c r="H146" s="422">
        <v>1301.53</v>
      </c>
      <c r="I146" s="422">
        <v>1253.89</v>
      </c>
      <c r="J146" s="422">
        <v>1219.648</v>
      </c>
      <c r="K146" s="422">
        <v>1155.385</v>
      </c>
      <c r="L146" s="422">
        <v>1155.175</v>
      </c>
      <c r="M146" s="422">
        <v>1095.034</v>
      </c>
      <c r="N146" s="423">
        <v>991.912</v>
      </c>
      <c r="P146" s="832"/>
      <c r="Q146" s="832"/>
      <c r="R146" s="832"/>
      <c r="S146" s="832"/>
      <c r="T146" s="832"/>
      <c r="U146" s="832"/>
    </row>
    <row r="147" spans="2:21" ht="12.75" customHeight="1">
      <c r="B147" s="746"/>
      <c r="C147" s="343" t="s">
        <v>168</v>
      </c>
      <c r="D147" s="28"/>
      <c r="E147" s="96"/>
      <c r="F147" s="422">
        <v>526.95</v>
      </c>
      <c r="G147" s="422">
        <v>510.965</v>
      </c>
      <c r="H147" s="422">
        <v>485.496</v>
      </c>
      <c r="I147" s="422">
        <v>507.937</v>
      </c>
      <c r="J147" s="422">
        <v>591.352</v>
      </c>
      <c r="K147" s="422">
        <v>549.684</v>
      </c>
      <c r="L147" s="422">
        <v>566.35</v>
      </c>
      <c r="M147" s="422">
        <v>558.49</v>
      </c>
      <c r="N147" s="423">
        <v>545.304</v>
      </c>
      <c r="P147" s="832"/>
      <c r="Q147" s="832"/>
      <c r="R147" s="832"/>
      <c r="S147" s="832"/>
      <c r="T147" s="832"/>
      <c r="U147" s="832"/>
    </row>
    <row r="148" spans="2:14" ht="12.75" customHeight="1">
      <c r="B148" s="746"/>
      <c r="C148" s="340"/>
      <c r="D148" s="28"/>
      <c r="E148" s="96"/>
      <c r="F148" s="422"/>
      <c r="G148" s="422"/>
      <c r="H148" s="422"/>
      <c r="I148" s="422"/>
      <c r="J148" s="422"/>
      <c r="K148" s="422"/>
      <c r="L148" s="422"/>
      <c r="M148" s="422"/>
      <c r="N148" s="441"/>
    </row>
    <row r="149" spans="2:14" ht="12.75" customHeight="1">
      <c r="B149" s="746"/>
      <c r="C149" s="338" t="s">
        <v>169</v>
      </c>
      <c r="D149" s="28"/>
      <c r="E149" s="96"/>
      <c r="F149" s="439">
        <v>6941.725</v>
      </c>
      <c r="G149" s="439">
        <v>6609.384</v>
      </c>
      <c r="H149" s="439">
        <v>5039.355</v>
      </c>
      <c r="I149" s="439">
        <v>3163.234</v>
      </c>
      <c r="J149" s="439">
        <v>1824.816</v>
      </c>
      <c r="K149" s="439">
        <v>997.412</v>
      </c>
      <c r="L149" s="439">
        <v>414.524</v>
      </c>
      <c r="M149" s="439">
        <v>201.586</v>
      </c>
      <c r="N149" s="440">
        <v>120.039</v>
      </c>
    </row>
    <row r="150" spans="2:14" ht="12.75" customHeight="1">
      <c r="B150" s="746"/>
      <c r="C150" s="338"/>
      <c r="D150" s="28"/>
      <c r="E150" s="96"/>
      <c r="F150" s="439"/>
      <c r="G150" s="439"/>
      <c r="H150" s="439"/>
      <c r="I150" s="439"/>
      <c r="J150" s="439"/>
      <c r="K150" s="439"/>
      <c r="L150" s="439"/>
      <c r="M150" s="439"/>
      <c r="N150" s="423"/>
    </row>
    <row r="151" spans="2:14" ht="12.75" customHeight="1">
      <c r="B151" s="746"/>
      <c r="C151" s="344" t="s">
        <v>337</v>
      </c>
      <c r="D151" s="69"/>
      <c r="E151" s="69"/>
      <c r="F151" s="822" t="s">
        <v>507</v>
      </c>
      <c r="G151" s="822" t="s">
        <v>507</v>
      </c>
      <c r="H151" s="822" t="s">
        <v>507</v>
      </c>
      <c r="I151" s="822" t="s">
        <v>507</v>
      </c>
      <c r="J151" s="822" t="s">
        <v>507</v>
      </c>
      <c r="K151" s="822" t="s">
        <v>507</v>
      </c>
      <c r="L151" s="449">
        <v>93.191</v>
      </c>
      <c r="M151" s="449">
        <v>263.066</v>
      </c>
      <c r="N151" s="440">
        <v>276.441</v>
      </c>
    </row>
    <row r="152" spans="2:14" ht="12.75" customHeight="1">
      <c r="B152" s="746"/>
      <c r="C152" s="345"/>
      <c r="D152" s="346"/>
      <c r="E152" s="346"/>
      <c r="F152" s="68"/>
      <c r="G152" s="68"/>
      <c r="H152" s="68"/>
      <c r="I152" s="68"/>
      <c r="J152" s="68"/>
      <c r="K152" s="68"/>
      <c r="L152" s="296"/>
      <c r="M152" s="296"/>
      <c r="N152" s="330"/>
    </row>
    <row r="153" spans="2:11" ht="12.75" customHeight="1">
      <c r="B153" s="746"/>
      <c r="C153" s="86"/>
      <c r="D153" s="107"/>
      <c r="E153" s="52"/>
      <c r="F153" s="52"/>
      <c r="G153" s="52"/>
      <c r="H153" s="74"/>
      <c r="I153" s="108"/>
      <c r="J153" s="108"/>
      <c r="K153" s="108"/>
    </row>
    <row r="154" ht="12.75" customHeight="1">
      <c r="C154" s="454" t="s">
        <v>495</v>
      </c>
    </row>
    <row r="155" ht="12.75" customHeight="1">
      <c r="C155" s="454" t="s">
        <v>118</v>
      </c>
    </row>
    <row r="156" ht="12.75" customHeight="1">
      <c r="C156" s="109"/>
    </row>
    <row r="157" ht="12.75" customHeight="1">
      <c r="C157" s="109"/>
    </row>
    <row r="158" ht="12.75" customHeight="1">
      <c r="H158" s="31"/>
    </row>
    <row r="159" spans="2:12" s="19" customFormat="1" ht="12.75" customHeight="1">
      <c r="B159" s="737" t="s">
        <v>22</v>
      </c>
      <c r="C159" s="88" t="s">
        <v>170</v>
      </c>
      <c r="D159" s="110"/>
      <c r="E159" s="110"/>
      <c r="F159" s="110"/>
      <c r="G159" s="110"/>
      <c r="H159" s="110"/>
      <c r="I159" s="110"/>
      <c r="J159" s="110"/>
      <c r="K159" s="110"/>
      <c r="L159" s="110"/>
    </row>
    <row r="161" spans="2:12" s="19" customFormat="1" ht="12.75" customHeight="1">
      <c r="B161" s="737" t="s">
        <v>23</v>
      </c>
      <c r="C161" s="88" t="s">
        <v>111</v>
      </c>
      <c r="D161" s="110"/>
      <c r="E161" s="110"/>
      <c r="F161" s="110"/>
      <c r="G161" s="110"/>
      <c r="H161" s="15"/>
      <c r="I161" s="15"/>
      <c r="J161" s="15"/>
      <c r="K161" s="15"/>
      <c r="L161" s="15"/>
    </row>
    <row r="163" spans="2:11" ht="12.75" customHeight="1">
      <c r="B163" s="750" t="s">
        <v>162</v>
      </c>
      <c r="C163" s="146" t="s">
        <v>172</v>
      </c>
      <c r="D163" s="52"/>
      <c r="E163" s="52"/>
      <c r="F163" s="52"/>
      <c r="G163" s="52"/>
      <c r="H163" s="52"/>
      <c r="I163" s="52"/>
      <c r="J163" s="52"/>
      <c r="K163" s="52"/>
    </row>
    <row r="164" spans="2:11" s="689" customFormat="1" ht="12.75" customHeight="1">
      <c r="B164" s="758"/>
      <c r="C164" s="699" t="s">
        <v>425</v>
      </c>
      <c r="D164" s="694"/>
      <c r="E164" s="693"/>
      <c r="F164" s="693"/>
      <c r="G164" s="693"/>
      <c r="H164" s="693"/>
      <c r="I164" s="693"/>
      <c r="J164" s="693"/>
      <c r="K164" s="693"/>
    </row>
    <row r="165" spans="2:11" ht="12.75" customHeight="1">
      <c r="B165" s="759"/>
      <c r="C165" s="112"/>
      <c r="D165" s="52"/>
      <c r="E165" s="52"/>
      <c r="F165" s="52"/>
      <c r="G165" s="52"/>
      <c r="H165" s="74"/>
      <c r="I165" s="52"/>
      <c r="J165" s="52"/>
      <c r="K165" s="52"/>
    </row>
    <row r="166" spans="2:14" ht="12.75" customHeight="1">
      <c r="B166" s="746"/>
      <c r="C166" s="312"/>
      <c r="D166" s="309"/>
      <c r="E166" s="309"/>
      <c r="F166" s="309"/>
      <c r="G166" s="297">
        <v>2002</v>
      </c>
      <c r="H166" s="297">
        <v>2003</v>
      </c>
      <c r="I166" s="297">
        <v>2004</v>
      </c>
      <c r="J166" s="297">
        <v>2005</v>
      </c>
      <c r="K166" s="297">
        <v>2006</v>
      </c>
      <c r="L166" s="297">
        <v>2007</v>
      </c>
      <c r="M166" s="297">
        <v>2008</v>
      </c>
      <c r="N166" s="400">
        <v>2009</v>
      </c>
    </row>
    <row r="167" spans="2:14" ht="12.75" customHeight="1">
      <c r="B167" s="746"/>
      <c r="C167" s="113"/>
      <c r="D167" s="42"/>
      <c r="E167" s="42"/>
      <c r="F167" s="42"/>
      <c r="G167" s="23"/>
      <c r="H167" s="23"/>
      <c r="I167" s="23"/>
      <c r="J167" s="23"/>
      <c r="K167" s="23"/>
      <c r="L167" s="234"/>
      <c r="M167" s="234"/>
      <c r="N167" s="579"/>
    </row>
    <row r="168" spans="2:14" ht="12.75" customHeight="1">
      <c r="B168" s="743"/>
      <c r="C168" s="927" t="s">
        <v>172</v>
      </c>
      <c r="D168" s="928"/>
      <c r="E168" s="928"/>
      <c r="F168" s="667"/>
      <c r="G168" s="114">
        <v>3</v>
      </c>
      <c r="H168" s="114">
        <v>3</v>
      </c>
      <c r="I168" s="114">
        <v>3</v>
      </c>
      <c r="J168" s="114">
        <v>3</v>
      </c>
      <c r="K168" s="114">
        <v>3</v>
      </c>
      <c r="L168" s="237">
        <v>4</v>
      </c>
      <c r="M168" s="237">
        <v>5</v>
      </c>
      <c r="N168" s="580">
        <v>5</v>
      </c>
    </row>
    <row r="169" spans="2:14" ht="12.75" customHeight="1">
      <c r="B169" s="746"/>
      <c r="C169" s="83"/>
      <c r="D169" s="115"/>
      <c r="E169" s="115"/>
      <c r="F169" s="115"/>
      <c r="G169" s="116"/>
      <c r="H169" s="116"/>
      <c r="I169" s="116"/>
      <c r="J169" s="116"/>
      <c r="K169" s="116"/>
      <c r="L169" s="238"/>
      <c r="M169" s="238"/>
      <c r="N169" s="581"/>
    </row>
    <row r="170" spans="2:13" ht="12.75" customHeight="1">
      <c r="B170" s="746"/>
      <c r="C170" s="217"/>
      <c r="D170" s="43"/>
      <c r="E170" s="43"/>
      <c r="F170" s="117"/>
      <c r="G170" s="117"/>
      <c r="H170" s="117"/>
      <c r="I170" s="117"/>
      <c r="J170" s="117"/>
      <c r="K170" s="117"/>
      <c r="L170" s="117"/>
      <c r="M170" s="117"/>
    </row>
    <row r="171" spans="2:16" ht="27" customHeight="1">
      <c r="B171" s="746"/>
      <c r="C171" s="884" t="s">
        <v>360</v>
      </c>
      <c r="D171" s="884"/>
      <c r="E171" s="884"/>
      <c r="F171" s="884"/>
      <c r="G171" s="884"/>
      <c r="H171" s="884"/>
      <c r="I171" s="884"/>
      <c r="J171" s="884"/>
      <c r="K171" s="884"/>
      <c r="L171" s="884"/>
      <c r="M171" s="884"/>
      <c r="N171" s="884"/>
      <c r="O171" s="949"/>
      <c r="P171" s="949"/>
    </row>
    <row r="172" spans="3:14" ht="12.75" customHeight="1">
      <c r="C172" s="393" t="s">
        <v>118</v>
      </c>
      <c r="D172" s="453"/>
      <c r="E172" s="453"/>
      <c r="F172" s="453"/>
      <c r="G172" s="453"/>
      <c r="H172" s="453"/>
      <c r="I172" s="453"/>
      <c r="J172" s="453"/>
      <c r="K172" s="453"/>
      <c r="L172" s="453"/>
      <c r="M172" s="453"/>
      <c r="N172" s="453"/>
    </row>
    <row r="173" spans="3:14" ht="12.75" customHeight="1">
      <c r="C173" s="929"/>
      <c r="D173" s="929"/>
      <c r="E173" s="929"/>
      <c r="F173" s="929"/>
      <c r="G173" s="929"/>
      <c r="H173" s="929"/>
      <c r="I173" s="929"/>
      <c r="J173" s="929"/>
      <c r="K173" s="929"/>
      <c r="L173" s="929"/>
      <c r="M173" s="929"/>
      <c r="N173" s="929"/>
    </row>
    <row r="174" ht="12.75" customHeight="1">
      <c r="C174" s="35"/>
    </row>
    <row r="176" spans="2:8" s="19" customFormat="1" ht="12.75" customHeight="1">
      <c r="B176" s="737" t="s">
        <v>101</v>
      </c>
      <c r="C176" s="88" t="s">
        <v>155</v>
      </c>
      <c r="D176" s="88"/>
      <c r="E176" s="89"/>
      <c r="F176" s="89"/>
      <c r="G176" s="89"/>
      <c r="H176" s="37"/>
    </row>
    <row r="178" spans="2:11" ht="12.75" customHeight="1">
      <c r="B178" s="750" t="s">
        <v>229</v>
      </c>
      <c r="C178" s="60" t="s">
        <v>156</v>
      </c>
      <c r="D178" s="52"/>
      <c r="E178" s="52"/>
      <c r="F178" s="52"/>
      <c r="G178" s="52"/>
      <c r="H178" s="52"/>
      <c r="I178" s="52"/>
      <c r="J178" s="52"/>
      <c r="K178" s="52"/>
    </row>
    <row r="179" spans="2:11" s="689" customFormat="1" ht="12.75" customHeight="1">
      <c r="B179" s="751"/>
      <c r="C179" s="699" t="s">
        <v>442</v>
      </c>
      <c r="D179" s="694"/>
      <c r="E179" s="693"/>
      <c r="F179" s="693"/>
      <c r="G179" s="693"/>
      <c r="H179" s="691"/>
      <c r="I179" s="693"/>
      <c r="J179" s="693"/>
      <c r="K179" s="693"/>
    </row>
    <row r="180" spans="2:11" ht="12.75" customHeight="1">
      <c r="B180" s="746"/>
      <c r="C180" s="52"/>
      <c r="D180" s="52"/>
      <c r="E180" s="52"/>
      <c r="F180" s="52"/>
      <c r="G180" s="52"/>
      <c r="H180" s="39"/>
      <c r="I180" s="52"/>
      <c r="J180" s="52"/>
      <c r="K180" s="52"/>
    </row>
    <row r="181" spans="2:14" ht="12.75" customHeight="1">
      <c r="B181" s="746"/>
      <c r="C181" s="312"/>
      <c r="D181" s="309"/>
      <c r="E181" s="309"/>
      <c r="F181" s="309"/>
      <c r="G181" s="297">
        <v>2002</v>
      </c>
      <c r="H181" s="297">
        <v>2003</v>
      </c>
      <c r="I181" s="297">
        <v>2004</v>
      </c>
      <c r="J181" s="297">
        <v>2005</v>
      </c>
      <c r="K181" s="297">
        <v>2006</v>
      </c>
      <c r="L181" s="297">
        <v>2007</v>
      </c>
      <c r="M181" s="297">
        <v>2008</v>
      </c>
      <c r="N181" s="526">
        <v>2009</v>
      </c>
    </row>
    <row r="182" spans="2:14" ht="12.75" customHeight="1">
      <c r="B182" s="746"/>
      <c r="C182" s="113"/>
      <c r="D182" s="42"/>
      <c r="E182" s="42"/>
      <c r="F182" s="42"/>
      <c r="G182" s="23"/>
      <c r="H182" s="23"/>
      <c r="I182" s="23"/>
      <c r="J182" s="23"/>
      <c r="K182" s="23"/>
      <c r="L182" s="234"/>
      <c r="M182" s="378"/>
      <c r="N182" s="527"/>
    </row>
    <row r="183" spans="2:14" ht="12.75" customHeight="1">
      <c r="B183" s="743"/>
      <c r="C183" s="27" t="s">
        <v>156</v>
      </c>
      <c r="D183" s="43"/>
      <c r="E183" s="43"/>
      <c r="F183" s="43"/>
      <c r="G183" s="75">
        <v>9.202232</v>
      </c>
      <c r="H183" s="75">
        <v>10.002705</v>
      </c>
      <c r="I183" s="75">
        <v>10.5711</v>
      </c>
      <c r="J183" s="75">
        <v>11.368494</v>
      </c>
      <c r="K183" s="75">
        <v>12.236104</v>
      </c>
      <c r="L183" s="287">
        <v>13.477414</v>
      </c>
      <c r="M183" s="654">
        <v>14.953207</v>
      </c>
      <c r="N183" s="655">
        <v>15.929418</v>
      </c>
    </row>
    <row r="184" spans="2:14" ht="12.75" customHeight="1">
      <c r="B184" s="746"/>
      <c r="C184" s="83"/>
      <c r="D184" s="115"/>
      <c r="E184" s="115"/>
      <c r="F184" s="115"/>
      <c r="G184" s="120"/>
      <c r="H184" s="120"/>
      <c r="I184" s="120"/>
      <c r="J184" s="120"/>
      <c r="K184" s="120"/>
      <c r="L184" s="239"/>
      <c r="M184" s="379"/>
      <c r="N184" s="528"/>
    </row>
    <row r="185" spans="2:11" ht="12.75" customHeight="1">
      <c r="B185" s="746"/>
      <c r="C185" s="35"/>
      <c r="D185" s="39"/>
      <c r="E185" s="39"/>
      <c r="F185" s="39"/>
      <c r="G185" s="39"/>
      <c r="H185" s="39"/>
      <c r="I185" s="39"/>
      <c r="J185" s="52"/>
      <c r="K185" s="52"/>
    </row>
    <row r="186" spans="3:16" ht="33.75" customHeight="1">
      <c r="C186" s="875" t="s">
        <v>221</v>
      </c>
      <c r="D186" s="875"/>
      <c r="E186" s="875"/>
      <c r="F186" s="875"/>
      <c r="G186" s="875"/>
      <c r="H186" s="875"/>
      <c r="I186" s="875"/>
      <c r="J186" s="875"/>
      <c r="K186" s="875"/>
      <c r="L186" s="876"/>
      <c r="M186" s="876"/>
      <c r="N186" s="876"/>
      <c r="O186" s="877"/>
      <c r="P186" s="877"/>
    </row>
    <row r="187" spans="3:11" ht="12.75" customHeight="1">
      <c r="C187" s="393" t="s">
        <v>118</v>
      </c>
      <c r="D187" s="453"/>
      <c r="E187" s="453"/>
      <c r="F187" s="453"/>
      <c r="G187" s="453"/>
      <c r="H187" s="453"/>
      <c r="I187" s="453"/>
      <c r="J187" s="453"/>
      <c r="K187" s="453"/>
    </row>
    <row r="190" spans="2:11" ht="12.75" customHeight="1">
      <c r="B190" s="746"/>
      <c r="C190" s="39"/>
      <c r="D190" s="39"/>
      <c r="E190" s="39"/>
      <c r="F190" s="39"/>
      <c r="G190" s="39"/>
      <c r="H190" s="39"/>
      <c r="I190" s="39"/>
      <c r="J190" s="39"/>
      <c r="K190" s="52"/>
    </row>
    <row r="191" spans="2:11" ht="12.75" customHeight="1">
      <c r="B191" s="750" t="s">
        <v>171</v>
      </c>
      <c r="C191" s="146" t="s">
        <v>175</v>
      </c>
      <c r="D191" s="52"/>
      <c r="E191" s="52"/>
      <c r="F191" s="52"/>
      <c r="G191" s="52"/>
      <c r="H191" s="52"/>
      <c r="I191" s="52"/>
      <c r="J191" s="52"/>
      <c r="K191" s="52"/>
    </row>
    <row r="192" spans="2:11" s="689" customFormat="1" ht="12.75" customHeight="1">
      <c r="B192" s="751"/>
      <c r="C192" s="699" t="s">
        <v>427</v>
      </c>
      <c r="D192" s="700"/>
      <c r="E192" s="691"/>
      <c r="F192" s="691"/>
      <c r="G192" s="691"/>
      <c r="H192" s="691"/>
      <c r="I192" s="691"/>
      <c r="J192" s="691"/>
      <c r="K192" s="693"/>
    </row>
    <row r="193" spans="2:11" ht="12.75" customHeight="1">
      <c r="B193" s="746"/>
      <c r="C193" s="52"/>
      <c r="D193" s="52"/>
      <c r="E193" s="52"/>
      <c r="F193" s="52"/>
      <c r="G193" s="52"/>
      <c r="H193" s="52"/>
      <c r="I193" s="52"/>
      <c r="J193" s="52"/>
      <c r="K193" s="52"/>
    </row>
    <row r="194" spans="2:14" ht="12.75" customHeight="1">
      <c r="B194" s="746"/>
      <c r="C194" s="308"/>
      <c r="D194" s="309"/>
      <c r="E194" s="309"/>
      <c r="F194" s="309"/>
      <c r="G194" s="297">
        <v>2002</v>
      </c>
      <c r="H194" s="297">
        <v>2003</v>
      </c>
      <c r="I194" s="297">
        <v>2004</v>
      </c>
      <c r="J194" s="297">
        <v>2005</v>
      </c>
      <c r="K194" s="297">
        <v>2006</v>
      </c>
      <c r="L194" s="297">
        <v>2007</v>
      </c>
      <c r="M194" s="297">
        <v>2008</v>
      </c>
      <c r="N194" s="526">
        <v>2009</v>
      </c>
    </row>
    <row r="195" spans="2:14" ht="12.75" customHeight="1">
      <c r="B195" s="746"/>
      <c r="C195" s="122"/>
      <c r="D195" s="42"/>
      <c r="E195" s="42"/>
      <c r="F195" s="42"/>
      <c r="G195" s="23"/>
      <c r="H195" s="23"/>
      <c r="I195" s="23"/>
      <c r="J195" s="23"/>
      <c r="K195" s="23"/>
      <c r="L195" s="234"/>
      <c r="M195" s="378"/>
      <c r="N195" s="529"/>
    </row>
    <row r="196" spans="2:14" ht="12.75" customHeight="1">
      <c r="B196" s="746"/>
      <c r="C196" s="27" t="s">
        <v>175</v>
      </c>
      <c r="D196" s="720"/>
      <c r="E196" s="720"/>
      <c r="F196" s="720"/>
      <c r="G196" s="123">
        <v>88.4195334790941</v>
      </c>
      <c r="H196" s="123">
        <v>95.4940888437218</v>
      </c>
      <c r="I196" s="123">
        <v>100.39741653136903</v>
      </c>
      <c r="J196" s="123">
        <v>107.55849421623843</v>
      </c>
      <c r="K196" s="221">
        <v>115.44479976828211</v>
      </c>
      <c r="L196" s="240">
        <v>126.93495454470535</v>
      </c>
      <c r="M196" s="483">
        <v>140.70626926062715</v>
      </c>
      <c r="N196" s="530">
        <v>149.89219224164293</v>
      </c>
    </row>
    <row r="197" spans="2:14" ht="12.75" customHeight="1">
      <c r="B197" s="746"/>
      <c r="C197" s="124"/>
      <c r="D197" s="84"/>
      <c r="E197" s="84"/>
      <c r="F197" s="84"/>
      <c r="G197" s="120"/>
      <c r="H197" s="125"/>
      <c r="I197" s="125"/>
      <c r="J197" s="125"/>
      <c r="K197" s="125"/>
      <c r="L197" s="241"/>
      <c r="M197" s="379"/>
      <c r="N197" s="531"/>
    </row>
    <row r="198" spans="2:9" ht="12.75" customHeight="1">
      <c r="B198" s="746"/>
      <c r="C198" s="126"/>
      <c r="D198" s="42"/>
      <c r="E198" s="42"/>
      <c r="F198" s="127"/>
      <c r="G198" s="127"/>
      <c r="H198" s="127"/>
      <c r="I198" s="127"/>
    </row>
    <row r="199" ht="12.75" customHeight="1">
      <c r="C199" s="393" t="s">
        <v>129</v>
      </c>
    </row>
    <row r="200" ht="12.75" customHeight="1">
      <c r="C200" s="35"/>
    </row>
    <row r="203" spans="2:11" s="19" customFormat="1" ht="12.75" customHeight="1">
      <c r="B203" s="737" t="s">
        <v>64</v>
      </c>
      <c r="C203" s="88" t="s">
        <v>176</v>
      </c>
      <c r="D203" s="89"/>
      <c r="E203" s="89"/>
      <c r="F203" s="89"/>
      <c r="G203" s="89"/>
      <c r="H203" s="80"/>
      <c r="I203" s="80"/>
      <c r="J203" s="80"/>
      <c r="K203" s="80"/>
    </row>
    <row r="205" spans="2:11" ht="12.75" customHeight="1">
      <c r="B205" s="750" t="s">
        <v>173</v>
      </c>
      <c r="C205" s="18" t="s">
        <v>178</v>
      </c>
      <c r="E205" s="832"/>
      <c r="F205" s="832"/>
      <c r="G205" s="832"/>
      <c r="H205" s="832"/>
      <c r="I205" s="52"/>
      <c r="J205" s="52"/>
      <c r="K205" s="52"/>
    </row>
    <row r="206" spans="2:11" s="689" customFormat="1" ht="12.75" customHeight="1">
      <c r="B206" s="751"/>
      <c r="C206" s="3" t="s">
        <v>475</v>
      </c>
      <c r="E206" s="832"/>
      <c r="F206" s="832"/>
      <c r="G206" s="832"/>
      <c r="H206" s="832"/>
      <c r="I206" s="693"/>
      <c r="J206" s="693"/>
      <c r="K206" s="693"/>
    </row>
    <row r="207" spans="2:11" ht="12.75" customHeight="1">
      <c r="B207" s="746"/>
      <c r="C207" s="52"/>
      <c r="D207" s="52"/>
      <c r="E207" s="52"/>
      <c r="F207" s="52"/>
      <c r="G207" s="52"/>
      <c r="H207" s="52"/>
      <c r="I207" s="74"/>
      <c r="J207" s="52"/>
      <c r="K207" s="52"/>
    </row>
    <row r="208" spans="2:14" ht="12.75" customHeight="1">
      <c r="B208" s="746"/>
      <c r="C208" s="313"/>
      <c r="D208" s="314"/>
      <c r="E208" s="314"/>
      <c r="F208" s="304"/>
      <c r="G208" s="297">
        <v>2002</v>
      </c>
      <c r="H208" s="297">
        <v>2003</v>
      </c>
      <c r="I208" s="297">
        <v>2004</v>
      </c>
      <c r="J208" s="297">
        <v>2005</v>
      </c>
      <c r="K208" s="297">
        <v>2006</v>
      </c>
      <c r="L208" s="297">
        <v>2007</v>
      </c>
      <c r="M208" s="297">
        <v>2008</v>
      </c>
      <c r="N208" s="298">
        <v>2009</v>
      </c>
    </row>
    <row r="209" spans="2:14" ht="12.75" customHeight="1">
      <c r="B209" s="746"/>
      <c r="C209" s="128"/>
      <c r="D209" s="42"/>
      <c r="E209" s="42"/>
      <c r="F209" s="129"/>
      <c r="G209" s="129"/>
      <c r="H209" s="64"/>
      <c r="I209" s="64"/>
      <c r="J209" s="64"/>
      <c r="K209" s="64"/>
      <c r="L209" s="242"/>
      <c r="M209" s="380"/>
      <c r="N209" s="353"/>
    </row>
    <row r="210" spans="2:14" ht="12.75" customHeight="1">
      <c r="B210" s="743"/>
      <c r="C210" s="24" t="s">
        <v>179</v>
      </c>
      <c r="D210" s="119"/>
      <c r="E210" s="119"/>
      <c r="F210" s="130"/>
      <c r="G210" s="656">
        <v>9346.4419913</v>
      </c>
      <c r="H210" s="656">
        <v>10003.816745631664</v>
      </c>
      <c r="I210" s="656">
        <v>10649.442524</v>
      </c>
      <c r="J210" s="656">
        <v>11607.781738000001</v>
      </c>
      <c r="K210" s="656">
        <v>12451.930408999999</v>
      </c>
      <c r="L210" s="657">
        <v>13645.868384977717</v>
      </c>
      <c r="M210" s="658">
        <v>15271.737024941078</v>
      </c>
      <c r="N210" s="659">
        <v>17752.834193460138</v>
      </c>
    </row>
    <row r="211" spans="2:18" s="31" customFormat="1" ht="12.75" customHeight="1">
      <c r="B211" s="761"/>
      <c r="C211" s="29" t="s">
        <v>180</v>
      </c>
      <c r="D211" s="30"/>
      <c r="E211" s="30"/>
      <c r="F211" s="54"/>
      <c r="G211" s="597">
        <v>6201.308</v>
      </c>
      <c r="H211" s="597">
        <v>6663.257892999999</v>
      </c>
      <c r="I211" s="597">
        <v>7168.7762170000005</v>
      </c>
      <c r="J211" s="597">
        <v>7928.848494</v>
      </c>
      <c r="K211" s="597">
        <v>8519.810813000002</v>
      </c>
      <c r="L211" s="660">
        <v>9362.00657457</v>
      </c>
      <c r="M211" s="661">
        <v>10761.7201898451</v>
      </c>
      <c r="N211" s="601">
        <v>13254.874737350001</v>
      </c>
      <c r="O211" s="831"/>
      <c r="P211" s="832"/>
      <c r="Q211" s="832"/>
      <c r="R211" s="832"/>
    </row>
    <row r="212" spans="2:18" ht="12.75" customHeight="1">
      <c r="B212" s="746"/>
      <c r="C212" s="29" t="s">
        <v>181</v>
      </c>
      <c r="D212" s="30"/>
      <c r="E212" s="30"/>
      <c r="F212" s="54"/>
      <c r="G212" s="597">
        <v>885.972</v>
      </c>
      <c r="H212" s="597">
        <v>863.7809718736667</v>
      </c>
      <c r="I212" s="597">
        <v>823.417242</v>
      </c>
      <c r="J212" s="597">
        <v>828.898682</v>
      </c>
      <c r="K212" s="597">
        <v>858.0137</v>
      </c>
      <c r="L212" s="660">
        <v>932.0679746516628</v>
      </c>
      <c r="M212" s="661">
        <v>961.2206364501657</v>
      </c>
      <c r="N212" s="601">
        <v>935.149064876697</v>
      </c>
      <c r="O212" s="831"/>
      <c r="P212" s="832"/>
      <c r="Q212" s="832"/>
      <c r="R212" s="832"/>
    </row>
    <row r="213" spans="2:18" s="31" customFormat="1" ht="12.75" customHeight="1">
      <c r="B213" s="745"/>
      <c r="C213" s="29" t="s">
        <v>182</v>
      </c>
      <c r="D213" s="30"/>
      <c r="E213" s="30"/>
      <c r="F213" s="53"/>
      <c r="G213" s="597">
        <v>467.598</v>
      </c>
      <c r="H213" s="597">
        <v>478.68694090799795</v>
      </c>
      <c r="I213" s="597">
        <v>510.437233</v>
      </c>
      <c r="J213" s="597">
        <v>536.797054</v>
      </c>
      <c r="K213" s="597">
        <v>582.9911910000001</v>
      </c>
      <c r="L213" s="660">
        <v>642.4008673700001</v>
      </c>
      <c r="M213" s="661">
        <v>689.7024957695</v>
      </c>
      <c r="N213" s="601">
        <v>671.7255873534381</v>
      </c>
      <c r="O213" s="831"/>
      <c r="P213" s="832"/>
      <c r="Q213" s="832"/>
      <c r="R213" s="832"/>
    </row>
    <row r="214" spans="2:18" ht="12.75" customHeight="1">
      <c r="B214" s="746"/>
      <c r="C214" s="29" t="s">
        <v>183</v>
      </c>
      <c r="D214" s="30"/>
      <c r="E214" s="30"/>
      <c r="F214" s="53"/>
      <c r="G214" s="597">
        <v>1791.562</v>
      </c>
      <c r="H214" s="597">
        <v>1998.09093985</v>
      </c>
      <c r="I214" s="597">
        <v>2146.811832</v>
      </c>
      <c r="J214" s="597">
        <v>2313.2375079999997</v>
      </c>
      <c r="K214" s="597">
        <v>2491.1147049999995</v>
      </c>
      <c r="L214" s="660">
        <v>2709.392968386052</v>
      </c>
      <c r="M214" s="661">
        <v>2859.0937028763105</v>
      </c>
      <c r="N214" s="601">
        <v>2891.084803880003</v>
      </c>
      <c r="O214" s="831"/>
      <c r="P214" s="832"/>
      <c r="Q214" s="832"/>
      <c r="R214" s="832"/>
    </row>
    <row r="215" spans="2:18" ht="12.75" customHeight="1">
      <c r="B215" s="746"/>
      <c r="C215" s="131"/>
      <c r="D215" s="17"/>
      <c r="E215" s="17"/>
      <c r="F215" s="132"/>
      <c r="G215" s="662"/>
      <c r="H215" s="663"/>
      <c r="I215" s="663"/>
      <c r="J215" s="663"/>
      <c r="K215" s="663"/>
      <c r="L215" s="660"/>
      <c r="M215" s="661"/>
      <c r="N215" s="601"/>
      <c r="O215" s="831"/>
      <c r="P215" s="832"/>
      <c r="Q215" s="832"/>
      <c r="R215" s="832"/>
    </row>
    <row r="216" spans="2:18" ht="12.75" customHeight="1">
      <c r="B216" s="743"/>
      <c r="C216" s="24" t="s">
        <v>184</v>
      </c>
      <c r="D216" s="119"/>
      <c r="E216" s="119"/>
      <c r="F216" s="130"/>
      <c r="G216" s="822" t="s">
        <v>507</v>
      </c>
      <c r="H216" s="656">
        <v>5809.55768</v>
      </c>
      <c r="I216" s="656">
        <v>6052.269869000001</v>
      </c>
      <c r="J216" s="656">
        <v>6452.306992000001</v>
      </c>
      <c r="K216" s="656">
        <v>6647.683815</v>
      </c>
      <c r="L216" s="657">
        <v>7035.020542525998</v>
      </c>
      <c r="M216" s="658">
        <v>7509.482448366867</v>
      </c>
      <c r="N216" s="659">
        <v>8152.762999834606</v>
      </c>
      <c r="O216" s="831"/>
      <c r="P216" s="832"/>
      <c r="Q216" s="832"/>
      <c r="R216" s="832"/>
    </row>
    <row r="217" spans="2:14" s="31" customFormat="1" ht="12.75" customHeight="1">
      <c r="B217" s="745"/>
      <c r="C217" s="29" t="s">
        <v>180</v>
      </c>
      <c r="D217" s="30"/>
      <c r="E217" s="30"/>
      <c r="F217" s="54"/>
      <c r="G217" s="822" t="s">
        <v>507</v>
      </c>
      <c r="H217" s="597">
        <v>3856.963941</v>
      </c>
      <c r="I217" s="597">
        <v>4022.902383000001</v>
      </c>
      <c r="J217" s="597">
        <v>4344.9341699999995</v>
      </c>
      <c r="K217" s="597">
        <v>4439.159808</v>
      </c>
      <c r="L217" s="660">
        <v>4693.466105</v>
      </c>
      <c r="M217" s="661">
        <v>5103.536824000001</v>
      </c>
      <c r="N217" s="601">
        <v>5756.802933</v>
      </c>
    </row>
    <row r="218" spans="2:20" ht="12.75" customHeight="1">
      <c r="B218" s="746"/>
      <c r="C218" s="29" t="s">
        <v>181</v>
      </c>
      <c r="D218" s="30"/>
      <c r="E218" s="30"/>
      <c r="F218" s="54"/>
      <c r="G218" s="822" t="s">
        <v>507</v>
      </c>
      <c r="H218" s="597">
        <v>541.753537</v>
      </c>
      <c r="I218" s="597">
        <v>516.965368</v>
      </c>
      <c r="J218" s="597">
        <v>512.35088</v>
      </c>
      <c r="K218" s="597">
        <v>534.2055230000001</v>
      </c>
      <c r="L218" s="660">
        <v>551.913719</v>
      </c>
      <c r="M218" s="661">
        <v>527.3038349999999</v>
      </c>
      <c r="N218" s="601">
        <v>511.480492</v>
      </c>
      <c r="O218" s="832"/>
      <c r="P218" s="832"/>
      <c r="Q218" s="832"/>
      <c r="R218" s="832"/>
      <c r="S218" s="832"/>
      <c r="T218" s="832"/>
    </row>
    <row r="219" spans="2:20" s="31" customFormat="1" ht="12.75" customHeight="1">
      <c r="B219" s="745"/>
      <c r="C219" s="29" t="s">
        <v>182</v>
      </c>
      <c r="D219" s="30"/>
      <c r="E219" s="30"/>
      <c r="F219" s="53"/>
      <c r="G219" s="822" t="s">
        <v>507</v>
      </c>
      <c r="H219" s="597">
        <v>172.853875</v>
      </c>
      <c r="I219" s="597">
        <v>196.237333</v>
      </c>
      <c r="J219" s="597">
        <v>207.66194600000003</v>
      </c>
      <c r="K219" s="597">
        <v>225.86392099999998</v>
      </c>
      <c r="L219" s="660">
        <v>247.90867052599802</v>
      </c>
      <c r="M219" s="661">
        <v>265.9709143668673</v>
      </c>
      <c r="N219" s="601">
        <v>258.88029583460434</v>
      </c>
      <c r="O219" s="832"/>
      <c r="P219" s="832"/>
      <c r="Q219" s="832"/>
      <c r="R219" s="832"/>
      <c r="S219" s="832"/>
      <c r="T219" s="832"/>
    </row>
    <row r="220" spans="2:20" ht="12.75" customHeight="1">
      <c r="B220" s="746"/>
      <c r="C220" s="29" t="s">
        <v>183</v>
      </c>
      <c r="D220" s="30"/>
      <c r="E220" s="30"/>
      <c r="F220" s="53"/>
      <c r="G220" s="822" t="s">
        <v>507</v>
      </c>
      <c r="H220" s="597">
        <v>1237.986327</v>
      </c>
      <c r="I220" s="597">
        <v>1316.164785</v>
      </c>
      <c r="J220" s="597">
        <v>1387.3599960000001</v>
      </c>
      <c r="K220" s="597">
        <v>1448.4545629999998</v>
      </c>
      <c r="L220" s="660">
        <v>1541.7320479999998</v>
      </c>
      <c r="M220" s="661">
        <v>1612.670875</v>
      </c>
      <c r="N220" s="601">
        <v>1625.599279</v>
      </c>
      <c r="O220" s="832"/>
      <c r="P220" s="832"/>
      <c r="Q220" s="832"/>
      <c r="R220" s="832"/>
      <c r="S220" s="832"/>
      <c r="T220" s="832"/>
    </row>
    <row r="221" spans="2:20" ht="12.75" customHeight="1">
      <c r="B221" s="746"/>
      <c r="C221" s="133"/>
      <c r="D221" s="134"/>
      <c r="E221" s="134"/>
      <c r="F221" s="55"/>
      <c r="G221" s="55"/>
      <c r="H221" s="78"/>
      <c r="I221" s="78"/>
      <c r="J221" s="78"/>
      <c r="K221" s="78"/>
      <c r="L221" s="243"/>
      <c r="M221" s="381"/>
      <c r="N221" s="354"/>
      <c r="O221" s="832"/>
      <c r="P221" s="832"/>
      <c r="Q221" s="832"/>
      <c r="R221" s="832"/>
      <c r="S221" s="832"/>
      <c r="T221" s="832"/>
    </row>
    <row r="222" spans="2:20" ht="12.75" customHeight="1">
      <c r="B222" s="746"/>
      <c r="C222" s="135"/>
      <c r="D222" s="135"/>
      <c r="E222" s="135"/>
      <c r="F222" s="58"/>
      <c r="G222" s="58"/>
      <c r="H222" s="64"/>
      <c r="I222" s="64"/>
      <c r="J222" s="64"/>
      <c r="K222" s="64"/>
      <c r="O222" s="832"/>
      <c r="P222" s="832"/>
      <c r="Q222" s="832"/>
      <c r="R222" s="832"/>
      <c r="S222" s="832"/>
      <c r="T222" s="832"/>
    </row>
    <row r="223" spans="2:20" ht="12.75" customHeight="1">
      <c r="B223" s="746"/>
      <c r="C223" s="453" t="s">
        <v>118</v>
      </c>
      <c r="D223" s="52"/>
      <c r="E223" s="52"/>
      <c r="F223" s="52"/>
      <c r="G223" s="74"/>
      <c r="H223" s="52"/>
      <c r="I223" s="52"/>
      <c r="J223" s="52"/>
      <c r="K223" s="52"/>
      <c r="L223" s="108"/>
      <c r="O223" s="832"/>
      <c r="P223" s="832"/>
      <c r="Q223" s="832"/>
      <c r="R223" s="832"/>
      <c r="S223" s="832"/>
      <c r="T223" s="832"/>
    </row>
    <row r="224" spans="2:12" ht="12.75" customHeight="1">
      <c r="B224" s="746"/>
      <c r="C224" s="136"/>
      <c r="D224" s="52"/>
      <c r="E224" s="52"/>
      <c r="F224" s="52"/>
      <c r="G224" s="74"/>
      <c r="H224" s="52"/>
      <c r="I224" s="52"/>
      <c r="J224" s="52"/>
      <c r="K224" s="52"/>
      <c r="L224" s="108"/>
    </row>
    <row r="225" spans="2:12" ht="12.75" customHeight="1">
      <c r="B225" s="746"/>
      <c r="C225" s="136"/>
      <c r="D225" s="52"/>
      <c r="E225" s="52"/>
      <c r="F225" s="52"/>
      <c r="G225" s="74"/>
      <c r="H225" s="52"/>
      <c r="I225" s="52"/>
      <c r="J225" s="52"/>
      <c r="K225" s="52"/>
      <c r="L225" s="108"/>
    </row>
    <row r="226" spans="2:12" ht="12.75" customHeight="1">
      <c r="B226" s="746"/>
      <c r="C226" s="136"/>
      <c r="D226" s="52"/>
      <c r="E226" s="52"/>
      <c r="F226" s="52"/>
      <c r="G226" s="74"/>
      <c r="H226" s="52"/>
      <c r="I226" s="52"/>
      <c r="J226" s="52"/>
      <c r="K226" s="52"/>
      <c r="L226" s="108"/>
    </row>
    <row r="227" spans="2:12" ht="12.75" customHeight="1">
      <c r="B227" s="750" t="s">
        <v>174</v>
      </c>
      <c r="C227" s="18" t="s">
        <v>186</v>
      </c>
      <c r="F227" s="52"/>
      <c r="G227" s="52"/>
      <c r="H227" s="52"/>
      <c r="I227" s="52"/>
      <c r="J227" s="52"/>
      <c r="K227" s="52"/>
      <c r="L227" s="52"/>
    </row>
    <row r="228" spans="2:12" s="689" customFormat="1" ht="12.75" customHeight="1">
      <c r="B228" s="751"/>
      <c r="C228" s="3" t="s">
        <v>475</v>
      </c>
      <c r="F228" s="883"/>
      <c r="G228" s="883"/>
      <c r="H228" s="883"/>
      <c r="I228" s="883"/>
      <c r="J228" s="693"/>
      <c r="K228" s="693"/>
      <c r="L228" s="693"/>
    </row>
    <row r="229" spans="2:12" ht="12.75" customHeight="1">
      <c r="B229" s="746"/>
      <c r="C229" s="52"/>
      <c r="D229" s="52"/>
      <c r="E229" s="52"/>
      <c r="F229" s="883"/>
      <c r="G229" s="883"/>
      <c r="H229" s="883"/>
      <c r="I229" s="883"/>
      <c r="J229" s="74"/>
      <c r="K229" s="52"/>
      <c r="L229" s="52"/>
    </row>
    <row r="230" spans="2:14" ht="12.75" customHeight="1">
      <c r="B230" s="746"/>
      <c r="C230" s="308"/>
      <c r="D230" s="309"/>
      <c r="E230" s="309"/>
      <c r="F230" s="310"/>
      <c r="G230" s="297">
        <v>2002</v>
      </c>
      <c r="H230" s="297">
        <v>2003</v>
      </c>
      <c r="I230" s="297">
        <v>2004</v>
      </c>
      <c r="J230" s="297">
        <v>2005</v>
      </c>
      <c r="K230" s="297">
        <v>2006</v>
      </c>
      <c r="L230" s="297">
        <v>2007</v>
      </c>
      <c r="M230" s="297">
        <v>2008</v>
      </c>
      <c r="N230" s="298">
        <v>2009</v>
      </c>
    </row>
    <row r="231" spans="2:14" ht="12.75" customHeight="1">
      <c r="B231" s="746"/>
      <c r="C231" s="128"/>
      <c r="D231" s="42"/>
      <c r="E231" s="42"/>
      <c r="F231" s="129"/>
      <c r="G231" s="64"/>
      <c r="H231" s="64"/>
      <c r="I231" s="64"/>
      <c r="J231" s="64"/>
      <c r="K231" s="64"/>
      <c r="L231" s="242"/>
      <c r="M231" s="434"/>
      <c r="N231" s="435"/>
    </row>
    <row r="232" spans="2:14" ht="12.75" customHeight="1">
      <c r="B232" s="743"/>
      <c r="C232" s="24" t="s">
        <v>179</v>
      </c>
      <c r="D232" s="119"/>
      <c r="E232" s="119"/>
      <c r="F232" s="130"/>
      <c r="G232" s="656">
        <v>9758.811525</v>
      </c>
      <c r="H232" s="656">
        <v>10322.175758353955</v>
      </c>
      <c r="I232" s="656">
        <v>11004.573704</v>
      </c>
      <c r="J232" s="656">
        <v>11936.970191</v>
      </c>
      <c r="K232" s="656">
        <v>12745.084089000002</v>
      </c>
      <c r="L232" s="657">
        <v>13913.869227074583</v>
      </c>
      <c r="M232" s="658">
        <v>15431.852569379522</v>
      </c>
      <c r="N232" s="659">
        <v>17869.967284276663</v>
      </c>
    </row>
    <row r="233" spans="2:18" s="31" customFormat="1" ht="12.75" customHeight="1">
      <c r="B233" s="761"/>
      <c r="C233" s="29" t="s">
        <v>180</v>
      </c>
      <c r="D233" s="30"/>
      <c r="E233" s="30"/>
      <c r="F233" s="54"/>
      <c r="G233" s="597">
        <v>6201.308842</v>
      </c>
      <c r="H233" s="597">
        <v>6663.257892999999</v>
      </c>
      <c r="I233" s="597">
        <v>7168.7762170000005</v>
      </c>
      <c r="J233" s="597">
        <v>7928.848494000001</v>
      </c>
      <c r="K233" s="597">
        <v>8519.810813000002</v>
      </c>
      <c r="L233" s="660">
        <v>9362.00657457</v>
      </c>
      <c r="M233" s="661">
        <v>10761.7201898451</v>
      </c>
      <c r="N233" s="601">
        <v>13258.71730835</v>
      </c>
      <c r="O233" s="831"/>
      <c r="P233" s="832"/>
      <c r="Q233" s="832"/>
      <c r="R233" s="832"/>
    </row>
    <row r="234" spans="2:18" ht="12.75" customHeight="1">
      <c r="B234" s="746"/>
      <c r="C234" s="29" t="s">
        <v>187</v>
      </c>
      <c r="D234" s="30"/>
      <c r="E234" s="30"/>
      <c r="F234" s="54"/>
      <c r="G234" s="597">
        <v>1347.917767</v>
      </c>
      <c r="H234" s="597">
        <v>1235.1682672583336</v>
      </c>
      <c r="I234" s="597">
        <v>1176.258955</v>
      </c>
      <c r="J234" s="597">
        <v>1147.515783</v>
      </c>
      <c r="K234" s="597">
        <v>1118.9964170000003</v>
      </c>
      <c r="L234" s="660">
        <v>1177.3477695766665</v>
      </c>
      <c r="M234" s="661">
        <v>1135.5311363505086</v>
      </c>
      <c r="N234" s="601">
        <v>1004.9296499099922</v>
      </c>
      <c r="O234" s="831"/>
      <c r="P234" s="832"/>
      <c r="Q234" s="832"/>
      <c r="R234" s="832"/>
    </row>
    <row r="235" spans="2:18" s="31" customFormat="1" ht="12.75" customHeight="1">
      <c r="B235" s="745"/>
      <c r="C235" s="29" t="s">
        <v>188</v>
      </c>
      <c r="D235" s="30"/>
      <c r="E235" s="30"/>
      <c r="F235" s="53"/>
      <c r="G235" s="597">
        <v>417.76799399999993</v>
      </c>
      <c r="H235" s="597">
        <v>424.7033625056229</v>
      </c>
      <c r="I235" s="597">
        <v>511.89183699999995</v>
      </c>
      <c r="J235" s="597">
        <v>546.465043</v>
      </c>
      <c r="K235" s="597">
        <v>612.8133919999999</v>
      </c>
      <c r="L235" s="660">
        <v>669.3544636193233</v>
      </c>
      <c r="M235" s="661">
        <v>684.9624819708436</v>
      </c>
      <c r="N235" s="601">
        <v>675.250195516655</v>
      </c>
      <c r="O235" s="831"/>
      <c r="P235" s="832"/>
      <c r="Q235" s="832"/>
      <c r="R235" s="832"/>
    </row>
    <row r="236" spans="2:18" s="31" customFormat="1" ht="12.75" customHeight="1">
      <c r="B236" s="745"/>
      <c r="C236" s="29" t="s">
        <v>183</v>
      </c>
      <c r="D236" s="30"/>
      <c r="E236" s="30"/>
      <c r="F236" s="53"/>
      <c r="G236" s="597">
        <v>1791.8169220000002</v>
      </c>
      <c r="H236" s="597">
        <v>1999.0462355900004</v>
      </c>
      <c r="I236" s="597">
        <v>2147.646695</v>
      </c>
      <c r="J236" s="597">
        <v>2314.1408709999996</v>
      </c>
      <c r="K236" s="597">
        <v>2493.463467</v>
      </c>
      <c r="L236" s="660">
        <v>2705.1604193085927</v>
      </c>
      <c r="M236" s="661">
        <v>2849.6387612130693</v>
      </c>
      <c r="N236" s="601">
        <v>2931.070130500013</v>
      </c>
      <c r="O236" s="831"/>
      <c r="P236" s="832"/>
      <c r="Q236" s="832"/>
      <c r="R236" s="832"/>
    </row>
    <row r="237" spans="2:18" ht="12.75" customHeight="1">
      <c r="B237" s="746"/>
      <c r="C237" s="131"/>
      <c r="D237" s="17"/>
      <c r="E237" s="17"/>
      <c r="F237" s="132"/>
      <c r="G237" s="597"/>
      <c r="H237" s="597"/>
      <c r="I237" s="597"/>
      <c r="J237" s="597"/>
      <c r="K237" s="597"/>
      <c r="L237" s="660"/>
      <c r="M237" s="661"/>
      <c r="N237" s="601"/>
      <c r="O237" s="831"/>
      <c r="P237" s="832"/>
      <c r="Q237" s="832"/>
      <c r="R237" s="832"/>
    </row>
    <row r="238" spans="2:18" ht="12.75" customHeight="1">
      <c r="B238" s="743"/>
      <c r="C238" s="24" t="s">
        <v>184</v>
      </c>
      <c r="D238" s="119"/>
      <c r="E238" s="119"/>
      <c r="F238" s="130"/>
      <c r="G238" s="822" t="s">
        <v>507</v>
      </c>
      <c r="H238" s="656">
        <v>5932.650070999999</v>
      </c>
      <c r="I238" s="656">
        <v>6174.529912000001</v>
      </c>
      <c r="J238" s="656">
        <v>6550.074244000001</v>
      </c>
      <c r="K238" s="656">
        <v>6693.244875</v>
      </c>
      <c r="L238" s="657">
        <v>7064.437379999999</v>
      </c>
      <c r="M238" s="658">
        <v>7511.748899970556</v>
      </c>
      <c r="N238" s="659">
        <v>7660.742465970556</v>
      </c>
      <c r="O238" s="831"/>
      <c r="P238" s="832"/>
      <c r="Q238" s="832"/>
      <c r="R238" s="832"/>
    </row>
    <row r="239" spans="2:14" s="31" customFormat="1" ht="12.75" customHeight="1">
      <c r="B239" s="745"/>
      <c r="C239" s="29" t="s">
        <v>180</v>
      </c>
      <c r="D239" s="30"/>
      <c r="E239" s="30"/>
      <c r="F239" s="54"/>
      <c r="G239" s="822" t="s">
        <v>507</v>
      </c>
      <c r="H239" s="597">
        <v>3856.963941</v>
      </c>
      <c r="I239" s="597">
        <v>4022.902383000001</v>
      </c>
      <c r="J239" s="597">
        <v>4344.93417</v>
      </c>
      <c r="K239" s="597">
        <v>4439.159808</v>
      </c>
      <c r="L239" s="660">
        <v>4693.466105</v>
      </c>
      <c r="M239" s="661">
        <v>5103.536824000001</v>
      </c>
      <c r="N239" s="601">
        <v>5756.802933</v>
      </c>
    </row>
    <row r="240" spans="2:14" ht="12.75" customHeight="1">
      <c r="B240" s="746"/>
      <c r="C240" s="29" t="s">
        <v>187</v>
      </c>
      <c r="D240" s="30"/>
      <c r="E240" s="30"/>
      <c r="F240" s="54"/>
      <c r="G240" s="822" t="s">
        <v>507</v>
      </c>
      <c r="H240" s="597">
        <v>691.1098119999999</v>
      </c>
      <c r="I240" s="597">
        <v>658.543954</v>
      </c>
      <c r="J240" s="597">
        <v>626.505209</v>
      </c>
      <c r="K240" s="597">
        <v>593.410203</v>
      </c>
      <c r="L240" s="660">
        <v>609.9863869999999</v>
      </c>
      <c r="M240" s="661">
        <v>578.5207319242653</v>
      </c>
      <c r="N240" s="601">
        <v>506.653742</v>
      </c>
    </row>
    <row r="241" spans="2:20" s="31" customFormat="1" ht="12.75" customHeight="1">
      <c r="B241" s="745"/>
      <c r="C241" s="29" t="s">
        <v>188</v>
      </c>
      <c r="D241" s="30"/>
      <c r="E241" s="30"/>
      <c r="F241" s="53"/>
      <c r="G241" s="822" t="s">
        <v>507</v>
      </c>
      <c r="H241" s="597">
        <v>144.76425</v>
      </c>
      <c r="I241" s="597">
        <v>175.48516700000002</v>
      </c>
      <c r="J241" s="597">
        <v>188.975731</v>
      </c>
      <c r="K241" s="597">
        <v>206.072545</v>
      </c>
      <c r="L241" s="660">
        <v>217.294342</v>
      </c>
      <c r="M241" s="661">
        <v>225.17499799999996</v>
      </c>
      <c r="N241" s="601">
        <v>220.20379400000002</v>
      </c>
      <c r="O241" s="832"/>
      <c r="P241" s="832"/>
      <c r="Q241" s="832"/>
      <c r="R241" s="832"/>
      <c r="S241" s="832"/>
      <c r="T241" s="832"/>
    </row>
    <row r="242" spans="2:20" s="31" customFormat="1" ht="12.75" customHeight="1">
      <c r="B242" s="745"/>
      <c r="C242" s="29" t="s">
        <v>183</v>
      </c>
      <c r="D242" s="30"/>
      <c r="E242" s="30"/>
      <c r="F242" s="53"/>
      <c r="G242" s="822" t="s">
        <v>507</v>
      </c>
      <c r="H242" s="597">
        <v>1239.812068</v>
      </c>
      <c r="I242" s="597">
        <v>1317.598408</v>
      </c>
      <c r="J242" s="597">
        <v>1389.6591340000002</v>
      </c>
      <c r="K242" s="597">
        <v>1454.602319</v>
      </c>
      <c r="L242" s="660">
        <v>1543.690546</v>
      </c>
      <c r="M242" s="661">
        <v>1604.5163460462904</v>
      </c>
      <c r="N242" s="601">
        <v>1642.3717170000002</v>
      </c>
      <c r="O242" s="832"/>
      <c r="P242" s="832"/>
      <c r="Q242" s="832"/>
      <c r="R242" s="832"/>
      <c r="S242" s="832"/>
      <c r="T242" s="832"/>
    </row>
    <row r="243" spans="2:20" ht="12.75" customHeight="1">
      <c r="B243" s="746"/>
      <c r="C243" s="138"/>
      <c r="D243" s="84"/>
      <c r="E243" s="84"/>
      <c r="F243" s="139"/>
      <c r="G243" s="78"/>
      <c r="H243" s="78"/>
      <c r="I243" s="78"/>
      <c r="J243" s="78"/>
      <c r="K243" s="78"/>
      <c r="L243" s="244"/>
      <c r="M243" s="437"/>
      <c r="N243" s="438"/>
      <c r="O243" s="832"/>
      <c r="P243" s="832"/>
      <c r="Q243" s="832"/>
      <c r="R243" s="832"/>
      <c r="S243" s="832"/>
      <c r="T243" s="832"/>
    </row>
    <row r="244" spans="2:20" ht="12.75" customHeight="1">
      <c r="B244" s="753"/>
      <c r="C244" s="614"/>
      <c r="D244" s="216"/>
      <c r="E244" s="121"/>
      <c r="F244" s="121"/>
      <c r="G244" s="121"/>
      <c r="H244" s="121"/>
      <c r="I244" s="121"/>
      <c r="J244" s="121"/>
      <c r="K244" s="121"/>
      <c r="L244" s="121"/>
      <c r="O244" s="832"/>
      <c r="P244" s="832"/>
      <c r="Q244" s="832"/>
      <c r="R244" s="832"/>
      <c r="S244" s="832"/>
      <c r="T244" s="832"/>
    </row>
    <row r="245" spans="2:20" ht="12.75" customHeight="1">
      <c r="B245" s="746"/>
      <c r="C245" s="453" t="s">
        <v>118</v>
      </c>
      <c r="D245" s="216"/>
      <c r="E245" s="52"/>
      <c r="F245" s="52"/>
      <c r="G245" s="52"/>
      <c r="H245" s="52"/>
      <c r="I245" s="52"/>
      <c r="J245" s="52"/>
      <c r="K245" s="52"/>
      <c r="O245" s="832"/>
      <c r="P245" s="832"/>
      <c r="Q245" s="832"/>
      <c r="R245" s="832"/>
      <c r="S245" s="832"/>
      <c r="T245" s="832"/>
    </row>
    <row r="246" spans="2:20" ht="12.75" customHeight="1">
      <c r="B246" s="746"/>
      <c r="C246" s="136"/>
      <c r="D246" s="216"/>
      <c r="E246" s="52"/>
      <c r="F246" s="52"/>
      <c r="G246" s="52"/>
      <c r="H246" s="52"/>
      <c r="I246" s="52"/>
      <c r="J246" s="52"/>
      <c r="K246" s="52"/>
      <c r="O246" s="832"/>
      <c r="P246" s="832"/>
      <c r="Q246" s="832"/>
      <c r="R246" s="832"/>
      <c r="S246" s="832"/>
      <c r="T246" s="832"/>
    </row>
    <row r="247" spans="2:11" ht="12.75" customHeight="1">
      <c r="B247" s="746"/>
      <c r="C247" s="136"/>
      <c r="D247" s="216"/>
      <c r="E247" s="52"/>
      <c r="F247" s="52"/>
      <c r="G247" s="52"/>
      <c r="H247" s="52"/>
      <c r="I247" s="52"/>
      <c r="J247" s="52"/>
      <c r="K247" s="52"/>
    </row>
    <row r="248" spans="2:11" ht="12.75" customHeight="1">
      <c r="B248" s="746"/>
      <c r="C248" s="40"/>
      <c r="D248" s="52"/>
      <c r="E248" s="52"/>
      <c r="F248" s="52"/>
      <c r="G248" s="52"/>
      <c r="H248" s="52"/>
      <c r="I248" s="52"/>
      <c r="J248" s="52"/>
      <c r="K248" s="52"/>
    </row>
    <row r="249" spans="2:19" ht="12.75" customHeight="1">
      <c r="B249" s="750" t="s">
        <v>177</v>
      </c>
      <c r="C249" s="18" t="s">
        <v>190</v>
      </c>
      <c r="D249" s="52"/>
      <c r="E249" s="52"/>
      <c r="F249" s="52"/>
      <c r="G249" s="52"/>
      <c r="H249" s="52"/>
      <c r="I249" s="52"/>
      <c r="J249" s="52"/>
      <c r="K249" s="52"/>
      <c r="O249" s="19"/>
      <c r="P249" s="19"/>
      <c r="Q249" s="19"/>
      <c r="R249" s="19"/>
      <c r="S249" s="19"/>
    </row>
    <row r="250" spans="2:19" s="689" customFormat="1" ht="12.75" customHeight="1">
      <c r="B250" s="751"/>
      <c r="C250" s="3" t="s">
        <v>501</v>
      </c>
      <c r="D250" s="693"/>
      <c r="E250" s="693"/>
      <c r="F250" s="693"/>
      <c r="G250" s="693"/>
      <c r="H250" s="693"/>
      <c r="I250" s="693"/>
      <c r="J250" s="693"/>
      <c r="K250" s="693"/>
      <c r="O250" s="883"/>
      <c r="P250" s="883"/>
      <c r="Q250" s="883"/>
      <c r="R250" s="883"/>
      <c r="S250" s="692"/>
    </row>
    <row r="251" spans="2:19" ht="12.75" customHeight="1">
      <c r="B251" s="759"/>
      <c r="C251" s="142"/>
      <c r="D251" s="52"/>
      <c r="E251" s="52"/>
      <c r="F251" s="52"/>
      <c r="G251" s="52"/>
      <c r="H251" s="52"/>
      <c r="I251" s="52"/>
      <c r="J251" s="52"/>
      <c r="K251" s="52"/>
      <c r="O251" s="883"/>
      <c r="P251" s="883"/>
      <c r="Q251" s="883"/>
      <c r="R251" s="883"/>
      <c r="S251" s="19"/>
    </row>
    <row r="252" spans="2:19" ht="12.75" customHeight="1">
      <c r="B252" s="746"/>
      <c r="C252" s="308"/>
      <c r="D252" s="310"/>
      <c r="E252" s="310"/>
      <c r="F252" s="310"/>
      <c r="G252" s="297">
        <v>2002</v>
      </c>
      <c r="H252" s="297">
        <v>2003</v>
      </c>
      <c r="I252" s="297">
        <v>2004</v>
      </c>
      <c r="J252" s="297">
        <v>2005</v>
      </c>
      <c r="K252" s="297">
        <v>2006</v>
      </c>
      <c r="L252" s="297">
        <v>2007</v>
      </c>
      <c r="M252" s="297">
        <v>2008</v>
      </c>
      <c r="N252" s="298">
        <v>2009</v>
      </c>
      <c r="O252" s="19"/>
      <c r="P252" s="19"/>
      <c r="Q252" s="19"/>
      <c r="R252" s="19"/>
      <c r="S252" s="19"/>
    </row>
    <row r="253" spans="2:19" ht="12.75" customHeight="1">
      <c r="B253" s="746"/>
      <c r="C253" s="128"/>
      <c r="D253" s="129"/>
      <c r="E253" s="129"/>
      <c r="F253" s="129"/>
      <c r="G253" s="143"/>
      <c r="H253" s="143"/>
      <c r="I253" s="143"/>
      <c r="J253" s="143"/>
      <c r="K253" s="143"/>
      <c r="L253" s="245"/>
      <c r="M253" s="382"/>
      <c r="N253" s="355"/>
      <c r="O253" s="937"/>
      <c r="P253" s="938"/>
      <c r="Q253" s="938"/>
      <c r="R253" s="938"/>
      <c r="S253" s="938"/>
    </row>
    <row r="254" spans="2:19" ht="12.75" customHeight="1">
      <c r="B254" s="746"/>
      <c r="C254" s="933" t="s">
        <v>191</v>
      </c>
      <c r="D254" s="934"/>
      <c r="E254" s="668"/>
      <c r="F254" s="668"/>
      <c r="G254" s="196">
        <v>2.052679</v>
      </c>
      <c r="H254" s="196">
        <v>2.296159</v>
      </c>
      <c r="I254" s="196">
        <v>2.518156</v>
      </c>
      <c r="J254" s="196">
        <v>4.652031</v>
      </c>
      <c r="K254" s="196">
        <v>12.457856</v>
      </c>
      <c r="L254" s="257">
        <v>18.554867</v>
      </c>
      <c r="M254" s="414">
        <v>23.298749</v>
      </c>
      <c r="N254" s="412">
        <v>25.471333</v>
      </c>
      <c r="O254" s="937"/>
      <c r="P254" s="938"/>
      <c r="Q254" s="938"/>
      <c r="R254" s="938"/>
      <c r="S254" s="938"/>
    </row>
    <row r="255" spans="2:19" ht="12.75" customHeight="1">
      <c r="B255" s="746"/>
      <c r="C255" s="133"/>
      <c r="D255" s="116"/>
      <c r="E255" s="116"/>
      <c r="F255" s="116"/>
      <c r="G255" s="144"/>
      <c r="H255" s="144"/>
      <c r="I255" s="144"/>
      <c r="J255" s="144"/>
      <c r="K255" s="144"/>
      <c r="L255" s="246"/>
      <c r="M255" s="144"/>
      <c r="N255" s="356"/>
      <c r="O255" s="937"/>
      <c r="P255" s="938"/>
      <c r="Q255" s="938"/>
      <c r="R255" s="938"/>
      <c r="S255" s="938"/>
    </row>
    <row r="256" spans="2:18" ht="12.75" customHeight="1">
      <c r="B256" s="746"/>
      <c r="C256" s="135"/>
      <c r="D256" s="117"/>
      <c r="E256" s="117"/>
      <c r="F256" s="117"/>
      <c r="G256" s="145"/>
      <c r="H256" s="145"/>
      <c r="I256" s="145"/>
      <c r="J256" s="145"/>
      <c r="O256" s="19"/>
      <c r="P256" s="19"/>
      <c r="Q256" s="19"/>
      <c r="R256" s="19"/>
    </row>
    <row r="257" spans="2:18" ht="12.75" customHeight="1">
      <c r="B257" s="746"/>
      <c r="C257" s="453" t="s">
        <v>118</v>
      </c>
      <c r="D257" s="277"/>
      <c r="E257" s="277"/>
      <c r="F257" s="277"/>
      <c r="G257" s="278"/>
      <c r="H257" s="145"/>
      <c r="I257" s="145"/>
      <c r="J257" s="145"/>
      <c r="O257" s="19"/>
      <c r="P257" s="19"/>
      <c r="Q257" s="19"/>
      <c r="R257" s="19"/>
    </row>
    <row r="258" spans="2:18" ht="12.75" customHeight="1">
      <c r="B258" s="746"/>
      <c r="C258" s="135"/>
      <c r="D258" s="117"/>
      <c r="E258" s="117"/>
      <c r="F258" s="117"/>
      <c r="G258" s="145"/>
      <c r="H258" s="145"/>
      <c r="I258" s="145"/>
      <c r="J258" s="145"/>
      <c r="O258" s="19"/>
      <c r="P258" s="19"/>
      <c r="Q258" s="19"/>
      <c r="R258" s="19"/>
    </row>
    <row r="259" spans="2:10" ht="12.75" customHeight="1">
      <c r="B259" s="746"/>
      <c r="C259" s="135"/>
      <c r="D259" s="117"/>
      <c r="E259" s="117"/>
      <c r="F259" s="117"/>
      <c r="G259" s="145"/>
      <c r="H259" s="145"/>
      <c r="I259" s="145"/>
      <c r="J259" s="145"/>
    </row>
    <row r="261" spans="2:12" s="19" customFormat="1" ht="12.75" customHeight="1">
      <c r="B261" s="737" t="s">
        <v>42</v>
      </c>
      <c r="C261" s="88" t="s">
        <v>443</v>
      </c>
      <c r="D261" s="110"/>
      <c r="E261" s="110"/>
      <c r="F261" s="110"/>
      <c r="G261" s="110"/>
      <c r="H261" s="110"/>
      <c r="I261" s="110"/>
      <c r="J261" s="110"/>
      <c r="K261" s="110"/>
      <c r="L261" s="110"/>
    </row>
    <row r="263" spans="2:11" ht="12.75" customHeight="1">
      <c r="B263" s="750" t="s">
        <v>185</v>
      </c>
      <c r="C263" s="146" t="s">
        <v>247</v>
      </c>
      <c r="D263" s="37"/>
      <c r="E263" s="37"/>
      <c r="F263" s="37"/>
      <c r="G263" s="37"/>
      <c r="H263" s="37"/>
      <c r="I263" s="37"/>
      <c r="J263" s="39"/>
      <c r="K263" s="52"/>
    </row>
    <row r="264" spans="2:11" s="689" customFormat="1" ht="12.75" customHeight="1">
      <c r="B264" s="751"/>
      <c r="C264" s="688" t="s">
        <v>444</v>
      </c>
      <c r="D264" s="700"/>
      <c r="E264" s="691"/>
      <c r="F264" s="691"/>
      <c r="G264" s="691"/>
      <c r="H264" s="691"/>
      <c r="I264" s="691"/>
      <c r="J264" s="691"/>
      <c r="K264" s="693"/>
    </row>
    <row r="265" spans="2:11" ht="12.75" customHeight="1">
      <c r="B265" s="746"/>
      <c r="C265" s="147"/>
      <c r="D265" s="52"/>
      <c r="E265" s="52"/>
      <c r="F265" s="52"/>
      <c r="G265" s="52"/>
      <c r="H265" s="74"/>
      <c r="I265" s="52"/>
      <c r="J265" s="52"/>
      <c r="K265" s="52"/>
    </row>
    <row r="266" spans="2:14" ht="12.75" customHeight="1">
      <c r="B266" s="746"/>
      <c r="C266" s="333"/>
      <c r="D266" s="334"/>
      <c r="E266" s="334"/>
      <c r="F266" s="297">
        <v>2001</v>
      </c>
      <c r="G266" s="297">
        <v>2002</v>
      </c>
      <c r="H266" s="297">
        <v>2003</v>
      </c>
      <c r="I266" s="297">
        <v>2004</v>
      </c>
      <c r="J266" s="297">
        <v>2005</v>
      </c>
      <c r="K266" s="297">
        <v>2006</v>
      </c>
      <c r="L266" s="297">
        <v>2007</v>
      </c>
      <c r="M266" s="297">
        <v>2008</v>
      </c>
      <c r="N266" s="298">
        <v>2009</v>
      </c>
    </row>
    <row r="267" spans="2:14" ht="12.75" customHeight="1">
      <c r="B267" s="746"/>
      <c r="C267" s="122"/>
      <c r="D267" s="42"/>
      <c r="E267" s="42"/>
      <c r="F267" s="148"/>
      <c r="G267" s="148"/>
      <c r="H267" s="148"/>
      <c r="I267" s="148"/>
      <c r="J267" s="148"/>
      <c r="K267" s="148"/>
      <c r="L267" s="234"/>
      <c r="M267" s="234"/>
      <c r="N267" s="283"/>
    </row>
    <row r="268" spans="2:14" ht="12.75" customHeight="1">
      <c r="B268" s="771"/>
      <c r="C268" s="315" t="s">
        <v>223</v>
      </c>
      <c r="D268" s="316"/>
      <c r="E268" s="316"/>
      <c r="F268" s="640">
        <v>3023.83</v>
      </c>
      <c r="G268" s="640">
        <v>3348.65</v>
      </c>
      <c r="H268" s="640">
        <v>3494.49</v>
      </c>
      <c r="I268" s="640">
        <v>3630.6</v>
      </c>
      <c r="J268" s="640">
        <v>3772.8100000000004</v>
      </c>
      <c r="K268" s="640">
        <v>3825.18</v>
      </c>
      <c r="L268" s="641">
        <v>4025.79</v>
      </c>
      <c r="M268" s="641">
        <v>4217.41</v>
      </c>
      <c r="N268" s="642">
        <v>4304.477000000001</v>
      </c>
    </row>
    <row r="269" spans="2:14" ht="12.75" customHeight="1">
      <c r="B269" s="746"/>
      <c r="C269" s="149"/>
      <c r="D269" s="17"/>
      <c r="E269" s="17"/>
      <c r="F269" s="597"/>
      <c r="G269" s="597"/>
      <c r="H269" s="597"/>
      <c r="I269" s="597"/>
      <c r="J269" s="597"/>
      <c r="K269" s="597"/>
      <c r="L269" s="598"/>
      <c r="M269" s="598"/>
      <c r="N269" s="599"/>
    </row>
    <row r="270" spans="2:14" s="31" customFormat="1" ht="12.75" customHeight="1">
      <c r="B270" s="745"/>
      <c r="C270" s="29" t="s">
        <v>0</v>
      </c>
      <c r="D270" s="30"/>
      <c r="E270" s="30"/>
      <c r="F270" s="597">
        <v>768.77</v>
      </c>
      <c r="G270" s="597">
        <v>860.51</v>
      </c>
      <c r="H270" s="597">
        <v>909.16</v>
      </c>
      <c r="I270" s="597">
        <v>970.3000000000001</v>
      </c>
      <c r="J270" s="597">
        <v>1013.23</v>
      </c>
      <c r="K270" s="597">
        <v>1125.21</v>
      </c>
      <c r="L270" s="600">
        <v>1208.39</v>
      </c>
      <c r="M270" s="600">
        <v>1305.8700000000001</v>
      </c>
      <c r="N270" s="601">
        <v>1340.037</v>
      </c>
    </row>
    <row r="271" spans="2:14" ht="12.75" customHeight="1">
      <c r="B271" s="746"/>
      <c r="C271" s="29" t="s">
        <v>1</v>
      </c>
      <c r="D271" s="30"/>
      <c r="E271" s="30"/>
      <c r="F271" s="597">
        <v>438.01</v>
      </c>
      <c r="G271" s="597">
        <v>463.67</v>
      </c>
      <c r="H271" s="597">
        <v>478.94</v>
      </c>
      <c r="I271" s="597">
        <v>501.29</v>
      </c>
      <c r="J271" s="597">
        <v>527.5699999999999</v>
      </c>
      <c r="K271" s="597">
        <v>530.97</v>
      </c>
      <c r="L271" s="600">
        <v>563.52</v>
      </c>
      <c r="M271" s="600">
        <v>587.87</v>
      </c>
      <c r="N271" s="601">
        <v>599.683</v>
      </c>
    </row>
    <row r="272" spans="2:14" s="31" customFormat="1" ht="12.75" customHeight="1">
      <c r="B272" s="745"/>
      <c r="C272" s="29" t="s">
        <v>2</v>
      </c>
      <c r="D272" s="30"/>
      <c r="E272" s="30"/>
      <c r="F272" s="597">
        <v>1454.24</v>
      </c>
      <c r="G272" s="597">
        <v>1599.25</v>
      </c>
      <c r="H272" s="597">
        <v>1661.19</v>
      </c>
      <c r="I272" s="597">
        <v>1701.3</v>
      </c>
      <c r="J272" s="597">
        <v>1757.3700000000001</v>
      </c>
      <c r="K272" s="597">
        <v>1708.2900000000002</v>
      </c>
      <c r="L272" s="600">
        <v>1754.87</v>
      </c>
      <c r="M272" s="600">
        <v>1792.12</v>
      </c>
      <c r="N272" s="601">
        <v>1817.595</v>
      </c>
    </row>
    <row r="273" spans="2:14" ht="12.75" customHeight="1">
      <c r="B273" s="746"/>
      <c r="C273" s="29" t="s">
        <v>3</v>
      </c>
      <c r="D273" s="30"/>
      <c r="E273" s="30"/>
      <c r="F273" s="597">
        <v>83.3</v>
      </c>
      <c r="G273" s="597">
        <v>118.7</v>
      </c>
      <c r="H273" s="597">
        <v>122.07</v>
      </c>
      <c r="I273" s="597">
        <v>123.63000000000001</v>
      </c>
      <c r="J273" s="597">
        <v>128.02</v>
      </c>
      <c r="K273" s="597">
        <v>122.28</v>
      </c>
      <c r="L273" s="600">
        <v>147.75</v>
      </c>
      <c r="M273" s="600">
        <v>161.5</v>
      </c>
      <c r="N273" s="601">
        <v>164.335</v>
      </c>
    </row>
    <row r="274" spans="2:14" s="31" customFormat="1" ht="12.75" customHeight="1">
      <c r="B274" s="745"/>
      <c r="C274" s="29" t="s">
        <v>4</v>
      </c>
      <c r="D274" s="30"/>
      <c r="E274" s="30"/>
      <c r="F274" s="597">
        <v>149.39</v>
      </c>
      <c r="G274" s="597">
        <v>172.24</v>
      </c>
      <c r="H274" s="597">
        <v>184.10999999999999</v>
      </c>
      <c r="I274" s="597">
        <v>191.73000000000002</v>
      </c>
      <c r="J274" s="597">
        <v>203.94</v>
      </c>
      <c r="K274" s="597">
        <v>194.82</v>
      </c>
      <c r="L274" s="600">
        <v>204.79</v>
      </c>
      <c r="M274" s="600">
        <v>213.32000000000002</v>
      </c>
      <c r="N274" s="601">
        <v>219.439</v>
      </c>
    </row>
    <row r="275" spans="2:14" ht="12.75" customHeight="1">
      <c r="B275" s="746"/>
      <c r="C275" s="29" t="s">
        <v>5</v>
      </c>
      <c r="D275" s="30"/>
      <c r="E275" s="30"/>
      <c r="F275" s="597">
        <v>52.69</v>
      </c>
      <c r="G275" s="597">
        <v>53.24</v>
      </c>
      <c r="H275" s="597">
        <v>54.230000000000004</v>
      </c>
      <c r="I275" s="597">
        <v>55.4</v>
      </c>
      <c r="J275" s="597">
        <v>55.89</v>
      </c>
      <c r="K275" s="597">
        <v>55.89</v>
      </c>
      <c r="L275" s="600">
        <v>55.89</v>
      </c>
      <c r="M275" s="600">
        <v>66.03</v>
      </c>
      <c r="N275" s="601">
        <v>72.69200000000001</v>
      </c>
    </row>
    <row r="276" spans="2:14" s="31" customFormat="1" ht="12.75" customHeight="1">
      <c r="B276" s="745"/>
      <c r="C276" s="29" t="s">
        <v>6</v>
      </c>
      <c r="D276" s="30"/>
      <c r="E276" s="30"/>
      <c r="F276" s="597">
        <v>77.44</v>
      </c>
      <c r="G276" s="597">
        <v>81.04</v>
      </c>
      <c r="H276" s="597">
        <v>84.79</v>
      </c>
      <c r="I276" s="597">
        <v>86.94</v>
      </c>
      <c r="J276" s="597">
        <v>86.79</v>
      </c>
      <c r="K276" s="597">
        <v>87.71</v>
      </c>
      <c r="L276" s="600">
        <v>90.59</v>
      </c>
      <c r="M276" s="600">
        <v>90.7</v>
      </c>
      <c r="N276" s="601">
        <v>90.696</v>
      </c>
    </row>
    <row r="277" spans="2:14" ht="12.75" customHeight="1">
      <c r="B277" s="746"/>
      <c r="C277" s="133"/>
      <c r="D277" s="134"/>
      <c r="E277" s="134"/>
      <c r="F277" s="150"/>
      <c r="G277" s="150"/>
      <c r="H277" s="150"/>
      <c r="I277" s="150"/>
      <c r="J277" s="34"/>
      <c r="K277" s="34"/>
      <c r="L277" s="433"/>
      <c r="M277" s="433"/>
      <c r="N277" s="421"/>
    </row>
    <row r="278" spans="2:11" ht="12.75" customHeight="1">
      <c r="B278" s="746"/>
      <c r="C278" s="136"/>
      <c r="D278" s="52"/>
      <c r="E278" s="52"/>
      <c r="F278" s="52"/>
      <c r="G278" s="52"/>
      <c r="H278" s="52"/>
      <c r="I278" s="52"/>
      <c r="J278" s="52"/>
      <c r="K278" s="52"/>
    </row>
    <row r="279" spans="2:16" ht="35.25" customHeight="1">
      <c r="B279" s="746"/>
      <c r="C279" s="932" t="s">
        <v>222</v>
      </c>
      <c r="D279" s="932"/>
      <c r="E279" s="932"/>
      <c r="F279" s="932"/>
      <c r="G279" s="932"/>
      <c r="H279" s="932"/>
      <c r="I279" s="932"/>
      <c r="J279" s="932"/>
      <c r="K279" s="932"/>
      <c r="L279" s="932"/>
      <c r="M279" s="932"/>
      <c r="N279" s="876"/>
      <c r="O279" s="876"/>
      <c r="P279" s="877"/>
    </row>
    <row r="280" spans="2:13" ht="12.75" customHeight="1">
      <c r="B280" s="746"/>
      <c r="C280" s="453" t="s">
        <v>118</v>
      </c>
      <c r="D280" s="74"/>
      <c r="E280" s="74"/>
      <c r="F280" s="74"/>
      <c r="G280" s="74"/>
      <c r="H280" s="74"/>
      <c r="I280" s="74"/>
      <c r="J280" s="74"/>
      <c r="K280" s="74"/>
      <c r="L280" s="453"/>
      <c r="M280" s="453"/>
    </row>
    <row r="281" spans="2:11" ht="12.75" customHeight="1">
      <c r="B281" s="746"/>
      <c r="C281" s="136"/>
      <c r="D281" s="52"/>
      <c r="E281" s="52"/>
      <c r="F281" s="52"/>
      <c r="G281" s="52"/>
      <c r="H281" s="52"/>
      <c r="I281" s="52"/>
      <c r="J281" s="52"/>
      <c r="K281" s="52"/>
    </row>
    <row r="282" spans="2:11" ht="12.75" customHeight="1">
      <c r="B282" s="746"/>
      <c r="C282" s="136"/>
      <c r="D282" s="52"/>
      <c r="E282" s="52"/>
      <c r="F282" s="52"/>
      <c r="G282" s="52"/>
      <c r="H282" s="52"/>
      <c r="I282" s="52"/>
      <c r="J282" s="52"/>
      <c r="K282" s="52"/>
    </row>
    <row r="283" spans="2:11" ht="12.75" customHeight="1">
      <c r="B283" s="746"/>
      <c r="C283" s="151"/>
      <c r="D283" s="52"/>
      <c r="E283" s="52"/>
      <c r="F283" s="52"/>
      <c r="G283" s="52"/>
      <c r="H283" s="52"/>
      <c r="I283" s="52"/>
      <c r="J283" s="52"/>
      <c r="K283" s="52"/>
    </row>
    <row r="284" spans="2:11" ht="12.75" customHeight="1">
      <c r="B284" s="750" t="s">
        <v>189</v>
      </c>
      <c r="C284" s="18" t="s">
        <v>445</v>
      </c>
      <c r="D284" s="52"/>
      <c r="E284" s="52"/>
      <c r="F284" s="52"/>
      <c r="G284" s="52"/>
      <c r="H284" s="52"/>
      <c r="I284" s="52"/>
      <c r="J284" s="52"/>
      <c r="K284" s="52"/>
    </row>
    <row r="285" spans="2:11" s="689" customFormat="1" ht="12.75" customHeight="1">
      <c r="B285" s="751"/>
      <c r="C285" s="688" t="s">
        <v>439</v>
      </c>
      <c r="D285" s="694"/>
      <c r="E285" s="693"/>
      <c r="F285" s="693"/>
      <c r="G285" s="693"/>
      <c r="H285" s="693"/>
      <c r="I285" s="693"/>
      <c r="J285" s="693"/>
      <c r="K285" s="693"/>
    </row>
    <row r="286" spans="2:11" ht="12.75" customHeight="1">
      <c r="B286" s="746"/>
      <c r="C286" s="40"/>
      <c r="D286" s="52"/>
      <c r="E286" s="52"/>
      <c r="F286" s="52"/>
      <c r="G286" s="52"/>
      <c r="H286" s="74"/>
      <c r="I286" s="52"/>
      <c r="J286" s="52"/>
      <c r="K286" s="52"/>
    </row>
    <row r="287" spans="2:14" ht="12.75" customHeight="1">
      <c r="B287" s="746"/>
      <c r="C287" s="333"/>
      <c r="D287" s="334"/>
      <c r="E287" s="334"/>
      <c r="F287" s="299">
        <v>2001</v>
      </c>
      <c r="G287" s="299">
        <v>2002</v>
      </c>
      <c r="H287" s="299">
        <v>2003</v>
      </c>
      <c r="I287" s="299">
        <v>2004</v>
      </c>
      <c r="J287" s="299">
        <v>2005</v>
      </c>
      <c r="K287" s="299">
        <v>2006</v>
      </c>
      <c r="L287" s="299">
        <v>2007</v>
      </c>
      <c r="M287" s="299">
        <v>2008</v>
      </c>
      <c r="N287" s="646">
        <v>2009</v>
      </c>
    </row>
    <row r="288" spans="2:14" ht="12.75" customHeight="1">
      <c r="B288" s="746"/>
      <c r="C288" s="41"/>
      <c r="D288" s="42"/>
      <c r="E288" s="42"/>
      <c r="F288" s="23"/>
      <c r="G288" s="23"/>
      <c r="H288" s="23"/>
      <c r="I288" s="23"/>
      <c r="J288" s="23"/>
      <c r="K288" s="23"/>
      <c r="L288" s="234"/>
      <c r="M288" s="234"/>
      <c r="N288" s="283"/>
    </row>
    <row r="289" spans="2:14" ht="12.75" customHeight="1">
      <c r="B289" s="746"/>
      <c r="C289" s="935" t="s">
        <v>449</v>
      </c>
      <c r="D289" s="936"/>
      <c r="E289" s="936"/>
      <c r="F289" s="627">
        <f aca="true" t="shared" si="1" ref="F289:K289">F291+F311</f>
        <v>1343.1699999999998</v>
      </c>
      <c r="G289" s="627">
        <f t="shared" si="1"/>
        <v>1550.2</v>
      </c>
      <c r="H289" s="627">
        <f t="shared" si="1"/>
        <v>1676.57</v>
      </c>
      <c r="I289" s="627">
        <f t="shared" si="1"/>
        <v>1717.95</v>
      </c>
      <c r="J289" s="627">
        <f t="shared" si="1"/>
        <v>1794.34</v>
      </c>
      <c r="K289" s="627">
        <f t="shared" si="1"/>
        <v>1856.1</v>
      </c>
      <c r="L289" s="628">
        <f>L291+L311+L321</f>
        <v>1973.4289999999999</v>
      </c>
      <c r="M289" s="628">
        <f>M291+M301+M311+M321+M331</f>
        <v>2285.529</v>
      </c>
      <c r="N289" s="629">
        <f>N291+N301+N311+N321+N331</f>
        <v>2528.419</v>
      </c>
    </row>
    <row r="290" spans="2:14" ht="12.75" customHeight="1">
      <c r="B290" s="746"/>
      <c r="C290" s="41"/>
      <c r="D290" s="42"/>
      <c r="E290" s="42"/>
      <c r="F290" s="23"/>
      <c r="G290" s="23"/>
      <c r="H290" s="23"/>
      <c r="I290" s="23"/>
      <c r="J290" s="23"/>
      <c r="K290" s="23"/>
      <c r="L290" s="234"/>
      <c r="M290" s="234"/>
      <c r="N290" s="283"/>
    </row>
    <row r="291" spans="2:14" ht="12.75" customHeight="1">
      <c r="B291" s="746"/>
      <c r="C291" s="935" t="s">
        <v>446</v>
      </c>
      <c r="D291" s="936"/>
      <c r="E291" s="936"/>
      <c r="F291" s="627">
        <v>1119.34</v>
      </c>
      <c r="G291" s="627">
        <v>1261.2</v>
      </c>
      <c r="H291" s="627">
        <v>1335.1</v>
      </c>
      <c r="I291" s="627">
        <v>1342.66</v>
      </c>
      <c r="J291" s="627">
        <v>1399.85</v>
      </c>
      <c r="K291" s="627">
        <v>1420.54</v>
      </c>
      <c r="L291" s="628">
        <v>1489.02</v>
      </c>
      <c r="M291" s="628">
        <v>901.73</v>
      </c>
      <c r="N291" s="629">
        <v>657.198</v>
      </c>
    </row>
    <row r="292" spans="2:14" s="31" customFormat="1" ht="12.75" customHeight="1">
      <c r="B292" s="745"/>
      <c r="C292" s="152"/>
      <c r="D292" s="17"/>
      <c r="E292" s="17"/>
      <c r="F292" s="48"/>
      <c r="G292" s="48"/>
      <c r="H292" s="48"/>
      <c r="I292" s="48"/>
      <c r="J292" s="48"/>
      <c r="K292" s="48"/>
      <c r="L292" s="422"/>
      <c r="M292" s="422"/>
      <c r="N292" s="423"/>
    </row>
    <row r="293" spans="2:14" ht="12.75" customHeight="1">
      <c r="B293" s="746"/>
      <c r="C293" s="29" t="s">
        <v>0</v>
      </c>
      <c r="D293" s="17"/>
      <c r="E293" s="17"/>
      <c r="F293" s="48">
        <v>246.58</v>
      </c>
      <c r="G293" s="48">
        <v>291.28</v>
      </c>
      <c r="H293" s="48">
        <v>314.91</v>
      </c>
      <c r="I293" s="48">
        <v>317.73</v>
      </c>
      <c r="J293" s="48">
        <v>327.64</v>
      </c>
      <c r="K293" s="48">
        <v>336.32</v>
      </c>
      <c r="L293" s="424">
        <v>368.47</v>
      </c>
      <c r="M293" s="424">
        <v>233.55</v>
      </c>
      <c r="N293" s="425">
        <v>166.65500000000003</v>
      </c>
    </row>
    <row r="294" spans="2:14" s="31" customFormat="1" ht="12.75" customHeight="1">
      <c r="B294" s="745"/>
      <c r="C294" s="29" t="s">
        <v>1</v>
      </c>
      <c r="D294" s="30"/>
      <c r="E294" s="30"/>
      <c r="F294" s="48">
        <v>137.22</v>
      </c>
      <c r="G294" s="48">
        <v>155.65</v>
      </c>
      <c r="H294" s="48">
        <v>161.76</v>
      </c>
      <c r="I294" s="48">
        <v>161.21</v>
      </c>
      <c r="J294" s="48">
        <v>168</v>
      </c>
      <c r="K294" s="48">
        <v>170.72</v>
      </c>
      <c r="L294" s="424">
        <v>179.36</v>
      </c>
      <c r="M294" s="424">
        <v>135.04700000000003</v>
      </c>
      <c r="N294" s="425">
        <v>95.639</v>
      </c>
    </row>
    <row r="295" spans="2:14" ht="12.75" customHeight="1">
      <c r="B295" s="746"/>
      <c r="C295" s="29" t="s">
        <v>2</v>
      </c>
      <c r="D295" s="30"/>
      <c r="E295" s="30"/>
      <c r="F295" s="48">
        <v>592.94</v>
      </c>
      <c r="G295" s="48">
        <v>643.65</v>
      </c>
      <c r="H295" s="48">
        <v>678.34</v>
      </c>
      <c r="I295" s="48">
        <v>675.94</v>
      </c>
      <c r="J295" s="48">
        <v>707.39</v>
      </c>
      <c r="K295" s="48">
        <v>708.98</v>
      </c>
      <c r="L295" s="424">
        <v>722.14</v>
      </c>
      <c r="M295" s="424">
        <v>417.956</v>
      </c>
      <c r="N295" s="425">
        <v>310.542</v>
      </c>
    </row>
    <row r="296" spans="2:14" s="31" customFormat="1" ht="12.75" customHeight="1">
      <c r="B296" s="745"/>
      <c r="C296" s="29" t="s">
        <v>3</v>
      </c>
      <c r="D296" s="30"/>
      <c r="E296" s="30"/>
      <c r="F296" s="48">
        <v>22.83</v>
      </c>
      <c r="G296" s="48">
        <v>35.16</v>
      </c>
      <c r="H296" s="48">
        <v>35.11</v>
      </c>
      <c r="I296" s="48">
        <v>36.33</v>
      </c>
      <c r="J296" s="48">
        <v>38.11</v>
      </c>
      <c r="K296" s="48">
        <v>39.72</v>
      </c>
      <c r="L296" s="424">
        <v>47</v>
      </c>
      <c r="M296" s="424">
        <v>34.479</v>
      </c>
      <c r="N296" s="425">
        <v>23.463</v>
      </c>
    </row>
    <row r="297" spans="2:14" ht="12.75" customHeight="1">
      <c r="B297" s="746"/>
      <c r="C297" s="29" t="s">
        <v>4</v>
      </c>
      <c r="D297" s="30"/>
      <c r="E297" s="30"/>
      <c r="F297" s="48">
        <v>38.4</v>
      </c>
      <c r="G297" s="48">
        <v>47.61</v>
      </c>
      <c r="H297" s="48">
        <v>50.63</v>
      </c>
      <c r="I297" s="48">
        <v>50.34</v>
      </c>
      <c r="J297" s="48">
        <v>52.6</v>
      </c>
      <c r="K297" s="48">
        <v>52.6</v>
      </c>
      <c r="L297" s="424">
        <v>56.08</v>
      </c>
      <c r="M297" s="424">
        <v>31.830000000000002</v>
      </c>
      <c r="N297" s="425">
        <v>24.166999999999998</v>
      </c>
    </row>
    <row r="298" spans="2:21" ht="12.75" customHeight="1">
      <c r="B298" s="746"/>
      <c r="C298" s="29" t="s">
        <v>5</v>
      </c>
      <c r="D298" s="30"/>
      <c r="E298" s="30"/>
      <c r="F298" s="48">
        <v>35.48</v>
      </c>
      <c r="G298" s="48">
        <v>36.68</v>
      </c>
      <c r="H298" s="48">
        <v>37.88</v>
      </c>
      <c r="I298" s="48">
        <v>38.75</v>
      </c>
      <c r="J298" s="48">
        <v>40.05</v>
      </c>
      <c r="K298" s="48">
        <v>43.83</v>
      </c>
      <c r="L298" s="424">
        <v>45.7</v>
      </c>
      <c r="M298" s="424">
        <v>24.826000000000004</v>
      </c>
      <c r="N298" s="425">
        <v>20.659</v>
      </c>
      <c r="P298" s="832"/>
      <c r="Q298" s="832"/>
      <c r="R298" s="832"/>
      <c r="S298" s="832"/>
      <c r="T298" s="832"/>
      <c r="U298" s="832"/>
    </row>
    <row r="299" spans="2:21" ht="12.75" customHeight="1">
      <c r="B299" s="746"/>
      <c r="C299" s="29" t="s">
        <v>6</v>
      </c>
      <c r="D299" s="30"/>
      <c r="E299" s="30"/>
      <c r="F299" s="48">
        <v>45.89</v>
      </c>
      <c r="G299" s="48">
        <v>51.16</v>
      </c>
      <c r="H299" s="48">
        <v>56.46</v>
      </c>
      <c r="I299" s="48">
        <v>62.37</v>
      </c>
      <c r="J299" s="48">
        <v>66.07</v>
      </c>
      <c r="K299" s="48">
        <v>68.37</v>
      </c>
      <c r="L299" s="424">
        <v>70.28</v>
      </c>
      <c r="M299" s="424">
        <v>24.04</v>
      </c>
      <c r="N299" s="425">
        <v>16.072999999999993</v>
      </c>
      <c r="P299" s="832"/>
      <c r="Q299" s="832"/>
      <c r="R299" s="832"/>
      <c r="S299" s="832"/>
      <c r="T299" s="832"/>
      <c r="U299" s="832"/>
    </row>
    <row r="300" spans="2:21" ht="12.75" customHeight="1">
      <c r="B300" s="746"/>
      <c r="C300" s="152"/>
      <c r="D300" s="17"/>
      <c r="E300" s="17"/>
      <c r="F300" s="153"/>
      <c r="G300" s="153"/>
      <c r="H300" s="153"/>
      <c r="I300" s="153"/>
      <c r="J300" s="153"/>
      <c r="K300" s="153"/>
      <c r="L300" s="427"/>
      <c r="M300" s="427"/>
      <c r="N300" s="428"/>
      <c r="P300" s="832"/>
      <c r="Q300" s="832"/>
      <c r="R300" s="832"/>
      <c r="S300" s="832"/>
      <c r="T300" s="832"/>
      <c r="U300" s="832"/>
    </row>
    <row r="301" spans="2:21" ht="12.75" customHeight="1">
      <c r="B301" s="746"/>
      <c r="C301" s="940" t="s">
        <v>447</v>
      </c>
      <c r="D301" s="941"/>
      <c r="E301" s="941"/>
      <c r="F301" s="627" t="s">
        <v>507</v>
      </c>
      <c r="G301" s="627" t="s">
        <v>507</v>
      </c>
      <c r="H301" s="627" t="s">
        <v>507</v>
      </c>
      <c r="I301" s="627" t="s">
        <v>507</v>
      </c>
      <c r="J301" s="627" t="s">
        <v>507</v>
      </c>
      <c r="K301" s="627" t="s">
        <v>507</v>
      </c>
      <c r="L301" s="628" t="s">
        <v>507</v>
      </c>
      <c r="M301" s="628">
        <v>572.866</v>
      </c>
      <c r="N301" s="629">
        <v>794.832</v>
      </c>
      <c r="P301" s="832"/>
      <c r="Q301" s="832"/>
      <c r="R301" s="832"/>
      <c r="S301" s="832"/>
      <c r="T301" s="832"/>
      <c r="U301" s="832"/>
    </row>
    <row r="302" spans="2:21" s="31" customFormat="1" ht="12.75" customHeight="1">
      <c r="B302" s="745"/>
      <c r="C302" s="152"/>
      <c r="D302" s="17"/>
      <c r="E302" s="17"/>
      <c r="F302" s="153"/>
      <c r="G302" s="153"/>
      <c r="H302" s="153"/>
      <c r="I302" s="153"/>
      <c r="J302" s="153"/>
      <c r="K302" s="153"/>
      <c r="L302" s="427"/>
      <c r="M302" s="427"/>
      <c r="N302" s="428"/>
      <c r="P302" s="832"/>
      <c r="Q302" s="832"/>
      <c r="R302" s="832"/>
      <c r="S302" s="832"/>
      <c r="T302" s="832"/>
      <c r="U302" s="832"/>
    </row>
    <row r="303" spans="2:21" ht="12.75" customHeight="1">
      <c r="B303" s="746"/>
      <c r="C303" s="29" t="s">
        <v>0</v>
      </c>
      <c r="D303" s="30"/>
      <c r="E303" s="30"/>
      <c r="F303" s="822" t="s">
        <v>507</v>
      </c>
      <c r="G303" s="822" t="s">
        <v>507</v>
      </c>
      <c r="H303" s="822" t="s">
        <v>507</v>
      </c>
      <c r="I303" s="822" t="s">
        <v>507</v>
      </c>
      <c r="J303" s="822" t="s">
        <v>507</v>
      </c>
      <c r="K303" s="822" t="s">
        <v>507</v>
      </c>
      <c r="L303" s="822" t="s">
        <v>507</v>
      </c>
      <c r="M303" s="424">
        <v>145.207</v>
      </c>
      <c r="N303" s="425">
        <v>211.421</v>
      </c>
      <c r="P303" s="832"/>
      <c r="Q303" s="832"/>
      <c r="R303" s="832"/>
      <c r="S303" s="832"/>
      <c r="T303" s="832"/>
      <c r="U303" s="832"/>
    </row>
    <row r="304" spans="2:14" s="31" customFormat="1" ht="12.75" customHeight="1">
      <c r="B304" s="745"/>
      <c r="C304" s="29" t="s">
        <v>1</v>
      </c>
      <c r="D304" s="30"/>
      <c r="E304" s="30"/>
      <c r="F304" s="822" t="s">
        <v>507</v>
      </c>
      <c r="G304" s="822" t="s">
        <v>507</v>
      </c>
      <c r="H304" s="822" t="s">
        <v>507</v>
      </c>
      <c r="I304" s="822" t="s">
        <v>507</v>
      </c>
      <c r="J304" s="822" t="s">
        <v>507</v>
      </c>
      <c r="K304" s="822" t="s">
        <v>507</v>
      </c>
      <c r="L304" s="822" t="s">
        <v>507</v>
      </c>
      <c r="M304" s="424">
        <v>40.813</v>
      </c>
      <c r="N304" s="425">
        <v>75.575</v>
      </c>
    </row>
    <row r="305" spans="2:14" ht="12.75" customHeight="1">
      <c r="B305" s="746"/>
      <c r="C305" s="29" t="s">
        <v>2</v>
      </c>
      <c r="D305" s="30"/>
      <c r="E305" s="30"/>
      <c r="F305" s="822" t="s">
        <v>507</v>
      </c>
      <c r="G305" s="822" t="s">
        <v>507</v>
      </c>
      <c r="H305" s="822" t="s">
        <v>507</v>
      </c>
      <c r="I305" s="822" t="s">
        <v>507</v>
      </c>
      <c r="J305" s="822" t="s">
        <v>507</v>
      </c>
      <c r="K305" s="822" t="s">
        <v>507</v>
      </c>
      <c r="L305" s="822" t="s">
        <v>507</v>
      </c>
      <c r="M305" s="424">
        <v>285.014</v>
      </c>
      <c r="N305" s="425">
        <v>384.464</v>
      </c>
    </row>
    <row r="306" spans="2:14" s="31" customFormat="1" ht="12.75" customHeight="1">
      <c r="B306" s="745"/>
      <c r="C306" s="29" t="s">
        <v>3</v>
      </c>
      <c r="D306" s="30"/>
      <c r="E306" s="30"/>
      <c r="F306" s="822" t="s">
        <v>507</v>
      </c>
      <c r="G306" s="822" t="s">
        <v>507</v>
      </c>
      <c r="H306" s="822" t="s">
        <v>507</v>
      </c>
      <c r="I306" s="822" t="s">
        <v>507</v>
      </c>
      <c r="J306" s="822" t="s">
        <v>507</v>
      </c>
      <c r="K306" s="822" t="s">
        <v>507</v>
      </c>
      <c r="L306" s="822" t="s">
        <v>507</v>
      </c>
      <c r="M306" s="424">
        <v>11.419</v>
      </c>
      <c r="N306" s="425">
        <v>19.677</v>
      </c>
    </row>
    <row r="307" spans="2:14" ht="12.75" customHeight="1">
      <c r="B307" s="746"/>
      <c r="C307" s="29" t="s">
        <v>4</v>
      </c>
      <c r="D307" s="30"/>
      <c r="E307" s="30"/>
      <c r="F307" s="822" t="s">
        <v>507</v>
      </c>
      <c r="G307" s="822" t="s">
        <v>507</v>
      </c>
      <c r="H307" s="822" t="s">
        <v>507</v>
      </c>
      <c r="I307" s="822" t="s">
        <v>507</v>
      </c>
      <c r="J307" s="822" t="s">
        <v>507</v>
      </c>
      <c r="K307" s="822" t="s">
        <v>507</v>
      </c>
      <c r="L307" s="822" t="s">
        <v>507</v>
      </c>
      <c r="M307" s="424">
        <v>22.788</v>
      </c>
      <c r="N307" s="425">
        <v>28.684</v>
      </c>
    </row>
    <row r="308" spans="2:14" ht="12.75" customHeight="1">
      <c r="B308" s="746"/>
      <c r="C308" s="29" t="s">
        <v>5</v>
      </c>
      <c r="D308" s="30"/>
      <c r="E308" s="30"/>
      <c r="F308" s="822" t="s">
        <v>507</v>
      </c>
      <c r="G308" s="822" t="s">
        <v>507</v>
      </c>
      <c r="H308" s="822" t="s">
        <v>507</v>
      </c>
      <c r="I308" s="822" t="s">
        <v>507</v>
      </c>
      <c r="J308" s="822" t="s">
        <v>507</v>
      </c>
      <c r="K308" s="822" t="s">
        <v>507</v>
      </c>
      <c r="L308" s="822" t="s">
        <v>507</v>
      </c>
      <c r="M308" s="424">
        <v>21.237</v>
      </c>
      <c r="N308" s="425">
        <v>23.811</v>
      </c>
    </row>
    <row r="309" spans="2:14" ht="12.75" customHeight="1">
      <c r="B309" s="746"/>
      <c r="C309" s="29" t="s">
        <v>6</v>
      </c>
      <c r="D309" s="30"/>
      <c r="E309" s="30"/>
      <c r="F309" s="822" t="s">
        <v>507</v>
      </c>
      <c r="G309" s="822" t="s">
        <v>507</v>
      </c>
      <c r="H309" s="822" t="s">
        <v>507</v>
      </c>
      <c r="I309" s="822" t="s">
        <v>507</v>
      </c>
      <c r="J309" s="822" t="s">
        <v>507</v>
      </c>
      <c r="K309" s="822" t="s">
        <v>507</v>
      </c>
      <c r="L309" s="822" t="s">
        <v>507</v>
      </c>
      <c r="M309" s="424">
        <v>46.388</v>
      </c>
      <c r="N309" s="425">
        <v>51.2</v>
      </c>
    </row>
    <row r="310" spans="3:14" ht="12.75" customHeight="1">
      <c r="C310" s="41"/>
      <c r="D310" s="42"/>
      <c r="E310" s="42"/>
      <c r="F310" s="153"/>
      <c r="G310" s="153"/>
      <c r="H310" s="153"/>
      <c r="I310" s="153"/>
      <c r="J310" s="153"/>
      <c r="K310" s="153"/>
      <c r="L310" s="427"/>
      <c r="M310" s="427"/>
      <c r="N310" s="428"/>
    </row>
    <row r="311" spans="3:14" ht="12.75" customHeight="1">
      <c r="C311" s="940" t="s">
        <v>453</v>
      </c>
      <c r="D311" s="942"/>
      <c r="E311" s="943"/>
      <c r="F311" s="627">
        <v>223.83</v>
      </c>
      <c r="G311" s="627">
        <v>289</v>
      </c>
      <c r="H311" s="627">
        <v>341.47</v>
      </c>
      <c r="I311" s="627">
        <v>375.29</v>
      </c>
      <c r="J311" s="627">
        <v>394.49</v>
      </c>
      <c r="K311" s="627">
        <v>435.56</v>
      </c>
      <c r="L311" s="628">
        <v>483.53</v>
      </c>
      <c r="M311" s="628">
        <v>586.39</v>
      </c>
      <c r="N311" s="629">
        <v>644.597</v>
      </c>
    </row>
    <row r="312" spans="3:14" ht="12.75" customHeight="1">
      <c r="C312" s="152"/>
      <c r="D312" s="17"/>
      <c r="E312" s="17"/>
      <c r="F312" s="153"/>
      <c r="G312" s="153"/>
      <c r="H312" s="153"/>
      <c r="I312" s="153"/>
      <c r="J312" s="153"/>
      <c r="K312" s="153"/>
      <c r="L312" s="427"/>
      <c r="M312" s="427"/>
      <c r="N312" s="428"/>
    </row>
    <row r="313" spans="3:14" ht="12.75" customHeight="1">
      <c r="C313" s="29" t="s">
        <v>0</v>
      </c>
      <c r="D313" s="30"/>
      <c r="E313" s="30"/>
      <c r="F313" s="48">
        <v>69.95</v>
      </c>
      <c r="G313" s="48">
        <v>92.53</v>
      </c>
      <c r="H313" s="48">
        <v>111.12</v>
      </c>
      <c r="I313" s="48">
        <v>123.31</v>
      </c>
      <c r="J313" s="48">
        <v>123.44</v>
      </c>
      <c r="K313" s="48">
        <v>141.3</v>
      </c>
      <c r="L313" s="424">
        <v>156.74</v>
      </c>
      <c r="M313" s="424">
        <v>192.36</v>
      </c>
      <c r="N313" s="425">
        <v>219.049</v>
      </c>
    </row>
    <row r="314" spans="3:14" ht="12.75" customHeight="1">
      <c r="C314" s="29" t="s">
        <v>1</v>
      </c>
      <c r="D314" s="30"/>
      <c r="E314" s="30"/>
      <c r="F314" s="48">
        <v>68.57</v>
      </c>
      <c r="G314" s="48">
        <v>85.19</v>
      </c>
      <c r="H314" s="48">
        <v>105.54</v>
      </c>
      <c r="I314" s="48">
        <v>116.62</v>
      </c>
      <c r="J314" s="48">
        <v>117.07</v>
      </c>
      <c r="K314" s="48">
        <v>124.13</v>
      </c>
      <c r="L314" s="424">
        <v>136.92</v>
      </c>
      <c r="M314" s="424">
        <v>168.67</v>
      </c>
      <c r="N314" s="425">
        <v>190.826</v>
      </c>
    </row>
    <row r="315" spans="3:14" ht="12.75" customHeight="1">
      <c r="C315" s="29" t="s">
        <v>2</v>
      </c>
      <c r="D315" s="30"/>
      <c r="E315" s="30"/>
      <c r="F315" s="48">
        <v>25.01</v>
      </c>
      <c r="G315" s="48">
        <v>35.64</v>
      </c>
      <c r="H315" s="48">
        <v>38.09</v>
      </c>
      <c r="I315" s="48">
        <v>41.03</v>
      </c>
      <c r="J315" s="48">
        <v>45.58</v>
      </c>
      <c r="K315" s="48">
        <v>48.69</v>
      </c>
      <c r="L315" s="424">
        <v>51.35</v>
      </c>
      <c r="M315" s="424">
        <v>65.97</v>
      </c>
      <c r="N315" s="425">
        <v>74.184</v>
      </c>
    </row>
    <row r="316" spans="3:14" ht="12.75" customHeight="1">
      <c r="C316" s="29" t="s">
        <v>3</v>
      </c>
      <c r="D316" s="30"/>
      <c r="E316" s="30"/>
      <c r="F316" s="48">
        <v>30.4</v>
      </c>
      <c r="G316" s="48">
        <v>39.67</v>
      </c>
      <c r="H316" s="48">
        <v>45.35</v>
      </c>
      <c r="I316" s="48">
        <v>48.47</v>
      </c>
      <c r="J316" s="48">
        <v>48.99</v>
      </c>
      <c r="K316" s="48">
        <v>48.42</v>
      </c>
      <c r="L316" s="424">
        <v>52.44</v>
      </c>
      <c r="M316" s="424">
        <v>60.69</v>
      </c>
      <c r="N316" s="425">
        <v>62.242</v>
      </c>
    </row>
    <row r="317" spans="3:14" ht="12.75" customHeight="1">
      <c r="C317" s="29" t="s">
        <v>4</v>
      </c>
      <c r="D317" s="30"/>
      <c r="E317" s="30"/>
      <c r="F317" s="48">
        <v>15.99</v>
      </c>
      <c r="G317" s="48">
        <v>17.52</v>
      </c>
      <c r="H317" s="48">
        <v>19.34</v>
      </c>
      <c r="I317" s="48">
        <v>20.24</v>
      </c>
      <c r="J317" s="48">
        <v>19.7</v>
      </c>
      <c r="K317" s="48">
        <v>20.45</v>
      </c>
      <c r="L317" s="424">
        <v>22.19</v>
      </c>
      <c r="M317" s="424">
        <v>27.78</v>
      </c>
      <c r="N317" s="425">
        <v>29.157</v>
      </c>
    </row>
    <row r="318" spans="3:14" ht="12.75" customHeight="1">
      <c r="C318" s="29" t="s">
        <v>5</v>
      </c>
      <c r="D318" s="30"/>
      <c r="E318" s="30"/>
      <c r="F318" s="48">
        <v>12.24</v>
      </c>
      <c r="G318" s="48">
        <v>15.84</v>
      </c>
      <c r="H318" s="48">
        <v>18.09</v>
      </c>
      <c r="I318" s="48">
        <v>20.45</v>
      </c>
      <c r="J318" s="48">
        <v>23.05</v>
      </c>
      <c r="K318" s="48">
        <v>34.55</v>
      </c>
      <c r="L318" s="424">
        <v>44.58</v>
      </c>
      <c r="M318" s="424">
        <v>47.94</v>
      </c>
      <c r="N318" s="425">
        <v>44.693</v>
      </c>
    </row>
    <row r="319" spans="3:14" ht="12.75" customHeight="1">
      <c r="C319" s="29" t="s">
        <v>6</v>
      </c>
      <c r="D319" s="30"/>
      <c r="E319" s="30"/>
      <c r="F319" s="48">
        <v>1.67</v>
      </c>
      <c r="G319" s="48">
        <v>2.6</v>
      </c>
      <c r="H319" s="48">
        <v>3.95</v>
      </c>
      <c r="I319" s="48">
        <v>5.18</v>
      </c>
      <c r="J319" s="48">
        <v>16.66</v>
      </c>
      <c r="K319" s="48">
        <v>18.02</v>
      </c>
      <c r="L319" s="424">
        <v>19.33</v>
      </c>
      <c r="M319" s="424">
        <v>22.98</v>
      </c>
      <c r="N319" s="425">
        <v>24.446</v>
      </c>
    </row>
    <row r="320" spans="3:14" ht="12.75" customHeight="1">
      <c r="C320" s="41"/>
      <c r="D320" s="42"/>
      <c r="E320" s="42"/>
      <c r="F320" s="153"/>
      <c r="G320" s="153"/>
      <c r="H320" s="153"/>
      <c r="I320" s="153"/>
      <c r="J320" s="153"/>
      <c r="K320" s="153"/>
      <c r="L320" s="427"/>
      <c r="M320" s="427"/>
      <c r="N320" s="428"/>
    </row>
    <row r="321" spans="3:14" ht="12.75" customHeight="1">
      <c r="C321" s="940" t="s">
        <v>454</v>
      </c>
      <c r="D321" s="942"/>
      <c r="E321" s="943"/>
      <c r="F321" s="627" t="s">
        <v>507</v>
      </c>
      <c r="G321" s="627" t="s">
        <v>507</v>
      </c>
      <c r="H321" s="627" t="s">
        <v>507</v>
      </c>
      <c r="I321" s="627" t="s">
        <v>507</v>
      </c>
      <c r="J321" s="627" t="s">
        <v>507</v>
      </c>
      <c r="K321" s="627" t="s">
        <v>507</v>
      </c>
      <c r="L321" s="851">
        <v>0.879</v>
      </c>
      <c r="M321" s="851">
        <v>1.696</v>
      </c>
      <c r="N321" s="852">
        <v>31.058</v>
      </c>
    </row>
    <row r="322" spans="3:14" ht="12.75" customHeight="1">
      <c r="C322" s="152"/>
      <c r="D322" s="17"/>
      <c r="E322" s="17"/>
      <c r="F322" s="153"/>
      <c r="G322" s="153"/>
      <c r="H322" s="153"/>
      <c r="I322" s="153"/>
      <c r="J322" s="153"/>
      <c r="K322" s="153"/>
      <c r="L322" s="619"/>
      <c r="M322" s="619"/>
      <c r="N322" s="620"/>
    </row>
    <row r="323" spans="3:14" ht="12.75" customHeight="1">
      <c r="C323" s="29" t="s">
        <v>0</v>
      </c>
      <c r="D323" s="30"/>
      <c r="E323" s="30"/>
      <c r="F323" s="822" t="s">
        <v>507</v>
      </c>
      <c r="G323" s="822" t="s">
        <v>507</v>
      </c>
      <c r="H323" s="822" t="s">
        <v>507</v>
      </c>
      <c r="I323" s="822" t="s">
        <v>507</v>
      </c>
      <c r="J323" s="822" t="s">
        <v>507</v>
      </c>
      <c r="K323" s="822" t="s">
        <v>507</v>
      </c>
      <c r="L323" s="853" t="s">
        <v>507</v>
      </c>
      <c r="M323" s="595">
        <v>0.23779028193387228</v>
      </c>
      <c r="N323" s="596">
        <v>10.081</v>
      </c>
    </row>
    <row r="324" spans="3:14" ht="12.75" customHeight="1">
      <c r="C324" s="29" t="s">
        <v>1</v>
      </c>
      <c r="D324" s="30"/>
      <c r="E324" s="30"/>
      <c r="F324" s="822" t="s">
        <v>507</v>
      </c>
      <c r="G324" s="822" t="s">
        <v>507</v>
      </c>
      <c r="H324" s="822" t="s">
        <v>507</v>
      </c>
      <c r="I324" s="822" t="s">
        <v>507</v>
      </c>
      <c r="J324" s="822" t="s">
        <v>507</v>
      </c>
      <c r="K324" s="822" t="s">
        <v>507</v>
      </c>
      <c r="L324" s="853" t="s">
        <v>507</v>
      </c>
      <c r="M324" s="853" t="s">
        <v>507</v>
      </c>
      <c r="N324" s="596">
        <v>2.535</v>
      </c>
    </row>
    <row r="325" spans="3:14" ht="12.75" customHeight="1">
      <c r="C325" s="29" t="s">
        <v>2</v>
      </c>
      <c r="D325" s="30"/>
      <c r="E325" s="30"/>
      <c r="F325" s="822" t="s">
        <v>507</v>
      </c>
      <c r="G325" s="822" t="s">
        <v>507</v>
      </c>
      <c r="H325" s="822" t="s">
        <v>507</v>
      </c>
      <c r="I325" s="822" t="s">
        <v>507</v>
      </c>
      <c r="J325" s="822" t="s">
        <v>507</v>
      </c>
      <c r="K325" s="822" t="s">
        <v>507</v>
      </c>
      <c r="L325" s="595">
        <v>0.879</v>
      </c>
      <c r="M325" s="595">
        <v>1.4582097180661275</v>
      </c>
      <c r="N325" s="596">
        <v>17.436</v>
      </c>
    </row>
    <row r="326" spans="3:14" ht="12.75" customHeight="1">
      <c r="C326" s="29" t="s">
        <v>3</v>
      </c>
      <c r="D326" s="30"/>
      <c r="E326" s="30"/>
      <c r="F326" s="822" t="s">
        <v>507</v>
      </c>
      <c r="G326" s="822" t="s">
        <v>507</v>
      </c>
      <c r="H326" s="822" t="s">
        <v>507</v>
      </c>
      <c r="I326" s="822" t="s">
        <v>507</v>
      </c>
      <c r="J326" s="822" t="s">
        <v>507</v>
      </c>
      <c r="K326" s="822" t="s">
        <v>507</v>
      </c>
      <c r="L326" s="853" t="s">
        <v>507</v>
      </c>
      <c r="M326" s="853" t="s">
        <v>507</v>
      </c>
      <c r="N326" s="854" t="s">
        <v>507</v>
      </c>
    </row>
    <row r="327" spans="3:14" ht="12.75" customHeight="1">
      <c r="C327" s="29" t="s">
        <v>4</v>
      </c>
      <c r="D327" s="30"/>
      <c r="E327" s="30"/>
      <c r="F327" s="822" t="s">
        <v>507</v>
      </c>
      <c r="G327" s="822" t="s">
        <v>507</v>
      </c>
      <c r="H327" s="822" t="s">
        <v>507</v>
      </c>
      <c r="I327" s="822" t="s">
        <v>507</v>
      </c>
      <c r="J327" s="822" t="s">
        <v>507</v>
      </c>
      <c r="K327" s="822" t="s">
        <v>507</v>
      </c>
      <c r="L327" s="853" t="s">
        <v>507</v>
      </c>
      <c r="M327" s="853" t="s">
        <v>507</v>
      </c>
      <c r="N327" s="596">
        <v>0.025</v>
      </c>
    </row>
    <row r="328" spans="3:14" ht="12.75" customHeight="1">
      <c r="C328" s="29" t="s">
        <v>5</v>
      </c>
      <c r="D328" s="30"/>
      <c r="E328" s="30"/>
      <c r="F328" s="822" t="s">
        <v>507</v>
      </c>
      <c r="G328" s="822" t="s">
        <v>507</v>
      </c>
      <c r="H328" s="822" t="s">
        <v>507</v>
      </c>
      <c r="I328" s="822" t="s">
        <v>507</v>
      </c>
      <c r="J328" s="822" t="s">
        <v>507</v>
      </c>
      <c r="K328" s="822" t="s">
        <v>507</v>
      </c>
      <c r="L328" s="853" t="s">
        <v>507</v>
      </c>
      <c r="M328" s="853" t="s">
        <v>507</v>
      </c>
      <c r="N328" s="596">
        <v>0.061</v>
      </c>
    </row>
    <row r="329" spans="3:14" ht="12.75" customHeight="1">
      <c r="C329" s="29" t="s">
        <v>6</v>
      </c>
      <c r="D329" s="30"/>
      <c r="E329" s="30"/>
      <c r="F329" s="822" t="s">
        <v>507</v>
      </c>
      <c r="G329" s="822" t="s">
        <v>507</v>
      </c>
      <c r="H329" s="822" t="s">
        <v>507</v>
      </c>
      <c r="I329" s="822" t="s">
        <v>507</v>
      </c>
      <c r="J329" s="822" t="s">
        <v>507</v>
      </c>
      <c r="K329" s="822" t="s">
        <v>507</v>
      </c>
      <c r="L329" s="853" t="s">
        <v>507</v>
      </c>
      <c r="M329" s="853" t="s">
        <v>507</v>
      </c>
      <c r="N329" s="596">
        <v>0.92</v>
      </c>
    </row>
    <row r="330" spans="3:14" ht="12.75" customHeight="1">
      <c r="C330" s="41"/>
      <c r="D330" s="42"/>
      <c r="E330" s="42"/>
      <c r="F330" s="153"/>
      <c r="G330" s="153"/>
      <c r="H330" s="153"/>
      <c r="I330" s="153"/>
      <c r="J330" s="153"/>
      <c r="K330" s="153"/>
      <c r="L330" s="427"/>
      <c r="M330" s="427"/>
      <c r="N330" s="428"/>
    </row>
    <row r="331" spans="3:14" ht="12.75">
      <c r="C331" s="944" t="s">
        <v>455</v>
      </c>
      <c r="D331" s="945"/>
      <c r="E331" s="946"/>
      <c r="F331" s="627" t="s">
        <v>507</v>
      </c>
      <c r="G331" s="627" t="s">
        <v>507</v>
      </c>
      <c r="H331" s="627" t="s">
        <v>507</v>
      </c>
      <c r="I331" s="627" t="s">
        <v>507</v>
      </c>
      <c r="J331" s="627" t="s">
        <v>507</v>
      </c>
      <c r="K331" s="627" t="s">
        <v>507</v>
      </c>
      <c r="L331" s="628" t="s">
        <v>507</v>
      </c>
      <c r="M331" s="628">
        <v>222.847</v>
      </c>
      <c r="N331" s="629">
        <v>400.734</v>
      </c>
    </row>
    <row r="332" spans="3:14" ht="12.75" customHeight="1">
      <c r="C332" s="152"/>
      <c r="D332" s="17"/>
      <c r="E332" s="17"/>
      <c r="F332" s="153"/>
      <c r="G332" s="153"/>
      <c r="H332" s="153"/>
      <c r="I332" s="153"/>
      <c r="J332" s="153"/>
      <c r="K332" s="153"/>
      <c r="L332" s="619"/>
      <c r="M332" s="407"/>
      <c r="N332" s="540"/>
    </row>
    <row r="333" spans="3:14" ht="12.75" customHeight="1">
      <c r="C333" s="29" t="s">
        <v>0</v>
      </c>
      <c r="D333" s="30"/>
      <c r="E333" s="30"/>
      <c r="F333" s="822" t="s">
        <v>507</v>
      </c>
      <c r="G333" s="822" t="s">
        <v>507</v>
      </c>
      <c r="H333" s="822" t="s">
        <v>507</v>
      </c>
      <c r="I333" s="822" t="s">
        <v>507</v>
      </c>
      <c r="J333" s="822" t="s">
        <v>507</v>
      </c>
      <c r="K333" s="822" t="s">
        <v>507</v>
      </c>
      <c r="L333" s="822" t="s">
        <v>507</v>
      </c>
      <c r="M333" s="621">
        <v>49.086</v>
      </c>
      <c r="N333" s="622">
        <v>95.256</v>
      </c>
    </row>
    <row r="334" spans="3:14" ht="12.75" customHeight="1">
      <c r="C334" s="29" t="s">
        <v>1</v>
      </c>
      <c r="D334" s="30"/>
      <c r="E334" s="30"/>
      <c r="F334" s="822" t="s">
        <v>507</v>
      </c>
      <c r="G334" s="822" t="s">
        <v>507</v>
      </c>
      <c r="H334" s="822" t="s">
        <v>507</v>
      </c>
      <c r="I334" s="822" t="s">
        <v>507</v>
      </c>
      <c r="J334" s="822" t="s">
        <v>507</v>
      </c>
      <c r="K334" s="822" t="s">
        <v>507</v>
      </c>
      <c r="L334" s="822" t="s">
        <v>507</v>
      </c>
      <c r="M334" s="621">
        <v>32.952</v>
      </c>
      <c r="N334" s="622">
        <v>70.702</v>
      </c>
    </row>
    <row r="335" spans="3:14" ht="12.75" customHeight="1">
      <c r="C335" s="29" t="s">
        <v>2</v>
      </c>
      <c r="D335" s="30"/>
      <c r="E335" s="30"/>
      <c r="F335" s="822" t="s">
        <v>507</v>
      </c>
      <c r="G335" s="822" t="s">
        <v>507</v>
      </c>
      <c r="H335" s="822" t="s">
        <v>507</v>
      </c>
      <c r="I335" s="822" t="s">
        <v>507</v>
      </c>
      <c r="J335" s="822" t="s">
        <v>507</v>
      </c>
      <c r="K335" s="822" t="s">
        <v>507</v>
      </c>
      <c r="L335" s="822" t="s">
        <v>507</v>
      </c>
      <c r="M335" s="621">
        <v>105.511</v>
      </c>
      <c r="N335" s="622">
        <v>148.926</v>
      </c>
    </row>
    <row r="336" spans="3:14" ht="12.75" customHeight="1">
      <c r="C336" s="29" t="s">
        <v>3</v>
      </c>
      <c r="D336" s="30"/>
      <c r="E336" s="30"/>
      <c r="F336" s="822" t="s">
        <v>507</v>
      </c>
      <c r="G336" s="822" t="s">
        <v>507</v>
      </c>
      <c r="H336" s="822" t="s">
        <v>507</v>
      </c>
      <c r="I336" s="822" t="s">
        <v>507</v>
      </c>
      <c r="J336" s="822" t="s">
        <v>507</v>
      </c>
      <c r="K336" s="822" t="s">
        <v>507</v>
      </c>
      <c r="L336" s="822" t="s">
        <v>507</v>
      </c>
      <c r="M336" s="621">
        <v>18.022</v>
      </c>
      <c r="N336" s="622">
        <v>42.223</v>
      </c>
    </row>
    <row r="337" spans="3:14" ht="12.75" customHeight="1">
      <c r="C337" s="29" t="s">
        <v>4</v>
      </c>
      <c r="D337" s="30"/>
      <c r="E337" s="30"/>
      <c r="F337" s="822" t="s">
        <v>507</v>
      </c>
      <c r="G337" s="822" t="s">
        <v>507</v>
      </c>
      <c r="H337" s="822" t="s">
        <v>507</v>
      </c>
      <c r="I337" s="822" t="s">
        <v>507</v>
      </c>
      <c r="J337" s="822" t="s">
        <v>507</v>
      </c>
      <c r="K337" s="822" t="s">
        <v>507</v>
      </c>
      <c r="L337" s="822" t="s">
        <v>507</v>
      </c>
      <c r="M337" s="621">
        <v>12.894</v>
      </c>
      <c r="N337" s="622">
        <v>27.092</v>
      </c>
    </row>
    <row r="338" spans="3:14" ht="12.75" customHeight="1">
      <c r="C338" s="29" t="s">
        <v>5</v>
      </c>
      <c r="D338" s="30"/>
      <c r="E338" s="30"/>
      <c r="F338" s="822" t="s">
        <v>507</v>
      </c>
      <c r="G338" s="822" t="s">
        <v>507</v>
      </c>
      <c r="H338" s="822" t="s">
        <v>507</v>
      </c>
      <c r="I338" s="822" t="s">
        <v>507</v>
      </c>
      <c r="J338" s="822" t="s">
        <v>507</v>
      </c>
      <c r="K338" s="822" t="s">
        <v>507</v>
      </c>
      <c r="L338" s="822" t="s">
        <v>507</v>
      </c>
      <c r="M338" s="621">
        <v>2.734</v>
      </c>
      <c r="N338" s="622">
        <v>9.735</v>
      </c>
    </row>
    <row r="339" spans="3:14" ht="12.75" customHeight="1">
      <c r="C339" s="29" t="s">
        <v>6</v>
      </c>
      <c r="D339" s="30"/>
      <c r="E339" s="30"/>
      <c r="F339" s="822" t="s">
        <v>507</v>
      </c>
      <c r="G339" s="822" t="s">
        <v>507</v>
      </c>
      <c r="H339" s="822" t="s">
        <v>507</v>
      </c>
      <c r="I339" s="822" t="s">
        <v>507</v>
      </c>
      <c r="J339" s="822" t="s">
        <v>507</v>
      </c>
      <c r="K339" s="822" t="s">
        <v>507</v>
      </c>
      <c r="L339" s="822" t="s">
        <v>507</v>
      </c>
      <c r="M339" s="621">
        <v>1.648</v>
      </c>
      <c r="N339" s="622">
        <v>6.8</v>
      </c>
    </row>
    <row r="340" spans="3:14" ht="12.75" customHeight="1">
      <c r="C340" s="83"/>
      <c r="D340" s="84"/>
      <c r="E340" s="84"/>
      <c r="F340" s="150"/>
      <c r="G340" s="150"/>
      <c r="H340" s="150"/>
      <c r="I340" s="150"/>
      <c r="J340" s="150"/>
      <c r="K340" s="150"/>
      <c r="L340" s="150"/>
      <c r="M340" s="150"/>
      <c r="N340" s="322"/>
    </row>
    <row r="341" ht="12.75" customHeight="1">
      <c r="C341" s="453"/>
    </row>
    <row r="342" ht="12.75" customHeight="1">
      <c r="C342" s="453" t="s">
        <v>118</v>
      </c>
    </row>
    <row r="343" ht="12.75" customHeight="1">
      <c r="C343" s="453"/>
    </row>
    <row r="344" ht="12.75" customHeight="1">
      <c r="C344" s="453"/>
    </row>
    <row r="345" ht="12.75" customHeight="1">
      <c r="C345" s="136"/>
    </row>
    <row r="346" spans="2:20" ht="12.75" customHeight="1">
      <c r="B346" s="750" t="s">
        <v>230</v>
      </c>
      <c r="C346" s="18" t="s">
        <v>450</v>
      </c>
      <c r="D346" s="52"/>
      <c r="E346" s="52"/>
      <c r="F346" s="52"/>
      <c r="G346" s="52"/>
      <c r="H346" s="52"/>
      <c r="I346" s="52"/>
      <c r="J346" s="52"/>
      <c r="P346" s="833"/>
      <c r="Q346" s="833"/>
      <c r="R346" s="833"/>
      <c r="S346" s="833"/>
      <c r="T346" s="833"/>
    </row>
    <row r="347" spans="2:20" s="689" customFormat="1" ht="12.75" customHeight="1">
      <c r="B347" s="751"/>
      <c r="C347" s="687" t="s">
        <v>428</v>
      </c>
      <c r="D347" s="693"/>
      <c r="E347" s="693"/>
      <c r="F347" s="693"/>
      <c r="G347" s="693"/>
      <c r="H347" s="693"/>
      <c r="I347" s="693"/>
      <c r="J347" s="693"/>
      <c r="P347" s="833"/>
      <c r="Q347" s="833"/>
      <c r="R347" s="833"/>
      <c r="S347" s="833"/>
      <c r="T347" s="833"/>
    </row>
    <row r="348" spans="2:25" ht="12.75" customHeight="1">
      <c r="B348" s="746"/>
      <c r="C348" s="40"/>
      <c r="D348" s="39"/>
      <c r="E348" s="39"/>
      <c r="F348" s="39"/>
      <c r="G348" s="39"/>
      <c r="H348" s="39"/>
      <c r="I348" s="39"/>
      <c r="J348" s="39"/>
      <c r="P348" s="833"/>
      <c r="Q348" s="833"/>
      <c r="R348" s="833"/>
      <c r="S348" s="833"/>
      <c r="T348" s="833"/>
      <c r="U348" s="17"/>
      <c r="V348" s="17"/>
      <c r="W348" s="17"/>
      <c r="X348" s="17"/>
      <c r="Y348" s="17"/>
    </row>
    <row r="349" spans="2:25" ht="12.75" customHeight="1">
      <c r="B349" s="746"/>
      <c r="C349" s="311"/>
      <c r="D349" s="309"/>
      <c r="E349" s="309"/>
      <c r="F349" s="297">
        <v>2001</v>
      </c>
      <c r="G349" s="297">
        <v>2002</v>
      </c>
      <c r="H349" s="297">
        <v>2003</v>
      </c>
      <c r="I349" s="297">
        <v>2004</v>
      </c>
      <c r="J349" s="297">
        <v>2005</v>
      </c>
      <c r="K349" s="297">
        <v>2006</v>
      </c>
      <c r="L349" s="297">
        <v>2007</v>
      </c>
      <c r="M349" s="297">
        <v>2008</v>
      </c>
      <c r="N349" s="400">
        <v>2009</v>
      </c>
      <c r="O349" s="31"/>
      <c r="P349" s="31"/>
      <c r="Q349" s="31"/>
      <c r="R349" s="31"/>
      <c r="S349" s="31"/>
      <c r="T349" s="31"/>
      <c r="U349" s="31"/>
      <c r="V349" s="31"/>
      <c r="W349" s="31"/>
      <c r="X349" s="31"/>
      <c r="Y349" s="31"/>
    </row>
    <row r="350" spans="2:25" s="17" customFormat="1" ht="12.75" customHeight="1">
      <c r="B350" s="743"/>
      <c r="C350" s="81"/>
      <c r="D350" s="82"/>
      <c r="E350" s="82"/>
      <c r="F350" s="156"/>
      <c r="G350" s="156"/>
      <c r="H350" s="156"/>
      <c r="I350" s="156"/>
      <c r="J350" s="156"/>
      <c r="K350" s="156"/>
      <c r="L350" s="247"/>
      <c r="M350" s="247"/>
      <c r="N350" s="542"/>
      <c r="O350" s="16"/>
      <c r="P350" s="16"/>
      <c r="Q350" s="16"/>
      <c r="R350" s="16"/>
      <c r="S350" s="16"/>
      <c r="T350" s="16"/>
      <c r="U350" s="16"/>
      <c r="V350" s="16"/>
      <c r="W350" s="16"/>
      <c r="X350" s="16"/>
      <c r="Y350" s="16"/>
    </row>
    <row r="351" spans="2:25" s="31" customFormat="1" ht="12.75" customHeight="1">
      <c r="B351" s="745"/>
      <c r="C351" s="935" t="s">
        <v>449</v>
      </c>
      <c r="D351" s="936"/>
      <c r="E351" s="936"/>
      <c r="F351" s="627">
        <f>F353</f>
        <v>22.226149385175063</v>
      </c>
      <c r="G351" s="627">
        <f>G353+G354</f>
        <v>29.62412970638277</v>
      </c>
      <c r="H351" s="627">
        <f>H353+H354</f>
        <v>31.515347158461417</v>
      </c>
      <c r="I351" s="627">
        <f>I353+I354</f>
        <v>31.85568512546759</v>
      </c>
      <c r="J351" s="627">
        <f>J353+J354</f>
        <v>32.81236240963362</v>
      </c>
      <c r="K351" s="627">
        <f>K353+K354</f>
        <v>33.57240856904175</v>
      </c>
      <c r="L351" s="628">
        <f>L353+L354+L355</f>
        <v>35.26509730125198</v>
      </c>
      <c r="M351" s="628">
        <f>M353+M354+M355+M356</f>
        <v>40.90587349316771</v>
      </c>
      <c r="N351" s="629">
        <f>N353+N354+N355+N356</f>
        <v>45.25434273581176</v>
      </c>
      <c r="O351" s="16"/>
      <c r="P351" s="16"/>
      <c r="Q351" s="16"/>
      <c r="R351" s="16"/>
      <c r="S351" s="16"/>
      <c r="T351" s="16"/>
      <c r="U351" s="16"/>
      <c r="V351" s="16"/>
      <c r="W351" s="16"/>
      <c r="X351" s="16"/>
      <c r="Y351" s="16"/>
    </row>
    <row r="352" spans="2:14" ht="12.75" customHeight="1">
      <c r="B352" s="746"/>
      <c r="C352" s="885"/>
      <c r="D352" s="926"/>
      <c r="E352" s="926"/>
      <c r="F352" s="156"/>
      <c r="G352" s="156"/>
      <c r="H352" s="156"/>
      <c r="I352" s="156"/>
      <c r="J352" s="156"/>
      <c r="K352" s="156"/>
      <c r="L352" s="623"/>
      <c r="M352" s="623"/>
      <c r="N352" s="624"/>
    </row>
    <row r="353" spans="2:21" ht="12.75" customHeight="1">
      <c r="B353" s="746"/>
      <c r="C353" s="885" t="s">
        <v>452</v>
      </c>
      <c r="D353" s="926"/>
      <c r="E353" s="926"/>
      <c r="F353" s="157">
        <v>22.226149385175063</v>
      </c>
      <c r="G353" s="157">
        <v>24.1</v>
      </c>
      <c r="H353" s="157">
        <v>25.1</v>
      </c>
      <c r="I353" s="157">
        <v>24.9</v>
      </c>
      <c r="J353" s="157">
        <v>25.6</v>
      </c>
      <c r="K353" s="157">
        <v>25.7</v>
      </c>
      <c r="L353" s="248">
        <v>26.6</v>
      </c>
      <c r="M353" s="248">
        <v>26.4</v>
      </c>
      <c r="N353" s="543">
        <v>26</v>
      </c>
      <c r="P353" s="832"/>
      <c r="Q353" s="832"/>
      <c r="R353" s="832"/>
      <c r="S353" s="832"/>
      <c r="T353" s="832"/>
      <c r="U353" s="832"/>
    </row>
    <row r="354" spans="2:21" ht="12.75" customHeight="1">
      <c r="B354" s="746"/>
      <c r="C354" s="480" t="s">
        <v>453</v>
      </c>
      <c r="D354" s="161"/>
      <c r="E354" s="161"/>
      <c r="F354" s="822" t="s">
        <v>507</v>
      </c>
      <c r="G354" s="157">
        <v>5.52412970638277</v>
      </c>
      <c r="H354" s="157">
        <v>6.4153471584614135</v>
      </c>
      <c r="I354" s="157">
        <v>6.955685125467593</v>
      </c>
      <c r="J354" s="157">
        <v>7.21236240963362</v>
      </c>
      <c r="K354" s="157">
        <v>7.872408569041747</v>
      </c>
      <c r="L354" s="248">
        <v>8.64937383393228</v>
      </c>
      <c r="M354" s="248">
        <v>10.489269940987805</v>
      </c>
      <c r="N354" s="543">
        <v>11.53048903739824</v>
      </c>
      <c r="P354" s="832"/>
      <c r="Q354" s="832"/>
      <c r="R354" s="832"/>
      <c r="S354" s="832"/>
      <c r="T354" s="832"/>
      <c r="U354" s="832"/>
    </row>
    <row r="355" spans="2:21" ht="12.75" customHeight="1">
      <c r="B355" s="746"/>
      <c r="C355" s="480" t="s">
        <v>456</v>
      </c>
      <c r="D355" s="161"/>
      <c r="E355" s="161"/>
      <c r="F355" s="822" t="s">
        <v>507</v>
      </c>
      <c r="G355" s="822" t="s">
        <v>507</v>
      </c>
      <c r="H355" s="822" t="s">
        <v>507</v>
      </c>
      <c r="I355" s="822" t="s">
        <v>507</v>
      </c>
      <c r="J355" s="822" t="s">
        <v>507</v>
      </c>
      <c r="K355" s="822" t="s">
        <v>507</v>
      </c>
      <c r="L355" s="248">
        <v>0.015723467319694404</v>
      </c>
      <c r="M355" s="248">
        <v>0.030337884612288632</v>
      </c>
      <c r="N355" s="543">
        <v>0.5555625119625356</v>
      </c>
      <c r="P355" s="832"/>
      <c r="Q355" s="832"/>
      <c r="R355" s="832"/>
      <c r="S355" s="832"/>
      <c r="T355" s="832"/>
      <c r="U355" s="832"/>
    </row>
    <row r="356" spans="2:21" ht="12.75" customHeight="1">
      <c r="B356" s="746"/>
      <c r="C356" s="480" t="s">
        <v>457</v>
      </c>
      <c r="D356" s="161"/>
      <c r="E356" s="161"/>
      <c r="F356" s="822" t="s">
        <v>507</v>
      </c>
      <c r="G356" s="822" t="s">
        <v>507</v>
      </c>
      <c r="H356" s="822" t="s">
        <v>507</v>
      </c>
      <c r="I356" s="822" t="s">
        <v>507</v>
      </c>
      <c r="J356" s="822" t="s">
        <v>507</v>
      </c>
      <c r="K356" s="822" t="s">
        <v>507</v>
      </c>
      <c r="L356" s="822" t="s">
        <v>507</v>
      </c>
      <c r="M356" s="248">
        <v>3.9862656675676207</v>
      </c>
      <c r="N356" s="543">
        <v>7.168291186450987</v>
      </c>
      <c r="P356" s="832"/>
      <c r="Q356" s="832"/>
      <c r="R356" s="832"/>
      <c r="S356" s="832"/>
      <c r="T356" s="832"/>
      <c r="U356" s="832"/>
    </row>
    <row r="357" spans="2:21" ht="12.75" customHeight="1">
      <c r="B357" s="746"/>
      <c r="C357" s="158"/>
      <c r="D357" s="159"/>
      <c r="E357" s="159"/>
      <c r="F357" s="160"/>
      <c r="G357" s="160"/>
      <c r="H357" s="160"/>
      <c r="I357" s="160"/>
      <c r="J357" s="160"/>
      <c r="K357" s="160"/>
      <c r="L357" s="249"/>
      <c r="M357" s="249"/>
      <c r="N357" s="544"/>
      <c r="P357" s="832"/>
      <c r="Q357" s="832"/>
      <c r="R357" s="832"/>
      <c r="S357" s="832"/>
      <c r="T357" s="832"/>
      <c r="U357" s="832"/>
    </row>
    <row r="358" spans="2:21" ht="12.75" customHeight="1">
      <c r="B358" s="746"/>
      <c r="C358" s="161"/>
      <c r="D358" s="161"/>
      <c r="E358" s="161"/>
      <c r="F358" s="17"/>
      <c r="G358" s="162"/>
      <c r="H358" s="162"/>
      <c r="I358" s="162"/>
      <c r="J358" s="162"/>
      <c r="K358" s="162"/>
      <c r="L358" s="162"/>
      <c r="P358" s="832"/>
      <c r="Q358" s="832"/>
      <c r="R358" s="832"/>
      <c r="S358" s="832"/>
      <c r="T358" s="832"/>
      <c r="U358" s="832"/>
    </row>
    <row r="359" ht="12.75" customHeight="1">
      <c r="C359" s="352" t="s">
        <v>129</v>
      </c>
    </row>
    <row r="360" ht="12.75" customHeight="1">
      <c r="C360" s="453"/>
    </row>
    <row r="361" ht="12.75" customHeight="1">
      <c r="C361" s="453"/>
    </row>
    <row r="362" ht="12.75" customHeight="1">
      <c r="C362" s="136"/>
    </row>
    <row r="363" spans="2:10" ht="12.75" customHeight="1">
      <c r="B363" s="750" t="s">
        <v>192</v>
      </c>
      <c r="C363" s="18" t="s">
        <v>451</v>
      </c>
      <c r="D363" s="52"/>
      <c r="E363" s="52"/>
      <c r="F363" s="52"/>
      <c r="G363" s="52"/>
      <c r="H363" s="52"/>
      <c r="I363" s="52"/>
      <c r="J363" s="52"/>
    </row>
    <row r="364" spans="2:10" s="689" customFormat="1" ht="12.75" customHeight="1">
      <c r="B364" s="751"/>
      <c r="C364" s="687" t="s">
        <v>428</v>
      </c>
      <c r="D364" s="693"/>
      <c r="E364" s="693"/>
      <c r="F364" s="693"/>
      <c r="G364" s="693"/>
      <c r="H364" s="693"/>
      <c r="I364" s="693"/>
      <c r="J364" s="693"/>
    </row>
    <row r="365" spans="2:25" ht="12.75" customHeight="1">
      <c r="B365" s="746"/>
      <c r="C365" s="40"/>
      <c r="D365" s="39"/>
      <c r="E365" s="39"/>
      <c r="F365" s="39"/>
      <c r="G365" s="39"/>
      <c r="H365" s="39"/>
      <c r="I365" s="39"/>
      <c r="J365" s="39"/>
      <c r="P365" s="874"/>
      <c r="Q365" s="874"/>
      <c r="R365" s="874"/>
      <c r="S365" s="874"/>
      <c r="T365" s="874"/>
      <c r="V365" s="17"/>
      <c r="W365" s="17"/>
      <c r="X365" s="17"/>
      <c r="Y365" s="17"/>
    </row>
    <row r="366" spans="2:22" ht="12.75" customHeight="1">
      <c r="B366" s="746"/>
      <c r="C366" s="311"/>
      <c r="D366" s="309"/>
      <c r="E366" s="309"/>
      <c r="F366" s="297">
        <v>2001</v>
      </c>
      <c r="G366" s="297">
        <v>2002</v>
      </c>
      <c r="H366" s="297">
        <v>2003</v>
      </c>
      <c r="I366" s="297">
        <v>2004</v>
      </c>
      <c r="J366" s="297">
        <v>2005</v>
      </c>
      <c r="K366" s="297">
        <v>2006</v>
      </c>
      <c r="L366" s="297">
        <v>2007</v>
      </c>
      <c r="M366" s="297">
        <v>2008</v>
      </c>
      <c r="N366" s="400">
        <v>2009</v>
      </c>
      <c r="O366" s="31"/>
      <c r="P366" s="874"/>
      <c r="Q366" s="874"/>
      <c r="R366" s="874"/>
      <c r="S366" s="874"/>
      <c r="T366" s="874"/>
      <c r="U366" s="689"/>
      <c r="V366" s="31"/>
    </row>
    <row r="367" spans="2:22" s="17" customFormat="1" ht="12.75" customHeight="1">
      <c r="B367" s="743"/>
      <c r="C367" s="81"/>
      <c r="D367" s="82"/>
      <c r="E367" s="82"/>
      <c r="F367" s="156"/>
      <c r="G367" s="156"/>
      <c r="H367" s="156"/>
      <c r="I367" s="156"/>
      <c r="J367" s="156"/>
      <c r="K367" s="156"/>
      <c r="L367" s="247"/>
      <c r="M367" s="247"/>
      <c r="N367" s="542"/>
      <c r="O367" s="16"/>
      <c r="P367" s="874"/>
      <c r="Q367" s="874"/>
      <c r="R367" s="874"/>
      <c r="S367" s="874"/>
      <c r="T367" s="874"/>
      <c r="V367" s="16"/>
    </row>
    <row r="368" spans="2:22" s="31" customFormat="1" ht="12.75" customHeight="1">
      <c r="B368" s="745"/>
      <c r="C368" s="935" t="s">
        <v>449</v>
      </c>
      <c r="D368" s="936"/>
      <c r="E368" s="936"/>
      <c r="F368" s="627">
        <v>0</v>
      </c>
      <c r="G368" s="627">
        <f>G370+G371</f>
        <v>14.895000847949019</v>
      </c>
      <c r="H368" s="627">
        <f>H370+H371</f>
        <v>16.00586557018184</v>
      </c>
      <c r="I368" s="627">
        <f>I370+I371</f>
        <v>16.315988168203745</v>
      </c>
      <c r="J368" s="627">
        <f>J370+J371</f>
        <v>16.97646418139891</v>
      </c>
      <c r="K368" s="627">
        <f>K370+K371</f>
        <v>17.511863041136962</v>
      </c>
      <c r="L368" s="628">
        <f>L370+L371+L372</f>
        <v>18.586447470349885</v>
      </c>
      <c r="M368" s="628">
        <f>M370+M371+M372+M373</f>
        <v>21.50629748994331</v>
      </c>
      <c r="N368" s="629">
        <f>N370+N371+N372+N373</f>
        <v>23.791846432520188</v>
      </c>
      <c r="O368" s="16"/>
      <c r="P368" s="874"/>
      <c r="Q368" s="874"/>
      <c r="R368" s="874"/>
      <c r="S368" s="874"/>
      <c r="T368" s="874"/>
      <c r="V368" s="16"/>
    </row>
    <row r="369" spans="2:14" ht="12.75" customHeight="1">
      <c r="B369" s="746"/>
      <c r="C369" s="885"/>
      <c r="D369" s="926"/>
      <c r="E369" s="926"/>
      <c r="F369" s="156"/>
      <c r="G369" s="156"/>
      <c r="H369" s="156"/>
      <c r="I369" s="156"/>
      <c r="J369" s="156"/>
      <c r="K369" s="156"/>
      <c r="L369" s="623"/>
      <c r="M369" s="623"/>
      <c r="N369" s="624"/>
    </row>
    <row r="370" spans="2:14" ht="12.75" customHeight="1">
      <c r="B370" s="746"/>
      <c r="C370" s="885" t="s">
        <v>452</v>
      </c>
      <c r="D370" s="926"/>
      <c r="E370" s="926"/>
      <c r="F370" s="822" t="s">
        <v>507</v>
      </c>
      <c r="G370" s="157">
        <v>12.1181767125808</v>
      </c>
      <c r="H370" s="157">
        <v>12.7459584703502</v>
      </c>
      <c r="I370" s="157">
        <v>12.7517189012898</v>
      </c>
      <c r="J370" s="157">
        <v>13.2441252226198</v>
      </c>
      <c r="K370" s="157">
        <v>13.4024461522422</v>
      </c>
      <c r="L370" s="248">
        <v>14.0240968394384</v>
      </c>
      <c r="M370" s="248">
        <v>13.8756122232939</v>
      </c>
      <c r="N370" s="543">
        <v>13.6632713072526</v>
      </c>
    </row>
    <row r="371" spans="2:14" ht="12.75" customHeight="1">
      <c r="B371" s="746"/>
      <c r="C371" s="480" t="s">
        <v>453</v>
      </c>
      <c r="D371" s="161"/>
      <c r="E371" s="161"/>
      <c r="F371" s="822" t="s">
        <v>507</v>
      </c>
      <c r="G371" s="157">
        <v>2.776824135368219</v>
      </c>
      <c r="H371" s="157">
        <v>3.2599070998316417</v>
      </c>
      <c r="I371" s="157">
        <v>3.5642692669139464</v>
      </c>
      <c r="J371" s="157">
        <v>3.7323389587791094</v>
      </c>
      <c r="K371" s="157">
        <v>4.10941688889476</v>
      </c>
      <c r="L371" s="248">
        <v>4.55407190436611</v>
      </c>
      <c r="M371" s="248">
        <v>5.517786821614246</v>
      </c>
      <c r="N371" s="543">
        <v>6.06551083300007</v>
      </c>
    </row>
    <row r="372" spans="2:21" ht="12.75" customHeight="1">
      <c r="B372" s="746"/>
      <c r="C372" s="480" t="s">
        <v>456</v>
      </c>
      <c r="D372" s="161"/>
      <c r="E372" s="161"/>
      <c r="F372" s="822" t="s">
        <v>507</v>
      </c>
      <c r="G372" s="822" t="s">
        <v>507</v>
      </c>
      <c r="H372" s="822" t="s">
        <v>507</v>
      </c>
      <c r="I372" s="822" t="s">
        <v>507</v>
      </c>
      <c r="J372" s="822" t="s">
        <v>507</v>
      </c>
      <c r="K372" s="822" t="s">
        <v>507</v>
      </c>
      <c r="L372" s="248">
        <v>0.008278726545374062</v>
      </c>
      <c r="M372" s="248">
        <v>0.015958973393869536</v>
      </c>
      <c r="N372" s="543">
        <v>0.2922487002752358</v>
      </c>
      <c r="P372" s="879"/>
      <c r="Q372" s="879"/>
      <c r="R372" s="879"/>
      <c r="S372" s="879"/>
      <c r="T372" s="879"/>
      <c r="U372" s="879"/>
    </row>
    <row r="373" spans="2:21" ht="12.75" customHeight="1">
      <c r="B373" s="746"/>
      <c r="C373" s="480" t="s">
        <v>457</v>
      </c>
      <c r="D373" s="161"/>
      <c r="E373" s="161"/>
      <c r="F373" s="822" t="s">
        <v>507</v>
      </c>
      <c r="G373" s="822" t="s">
        <v>507</v>
      </c>
      <c r="H373" s="822" t="s">
        <v>507</v>
      </c>
      <c r="I373" s="822" t="s">
        <v>507</v>
      </c>
      <c r="J373" s="822" t="s">
        <v>507</v>
      </c>
      <c r="K373" s="822" t="s">
        <v>507</v>
      </c>
      <c r="L373" s="822" t="s">
        <v>507</v>
      </c>
      <c r="M373" s="248">
        <v>2.0969394716412992</v>
      </c>
      <c r="N373" s="543">
        <v>3.770815591992284</v>
      </c>
      <c r="P373" s="879"/>
      <c r="Q373" s="879"/>
      <c r="R373" s="879"/>
      <c r="S373" s="879"/>
      <c r="T373" s="879"/>
      <c r="U373" s="879"/>
    </row>
    <row r="374" spans="2:21" ht="12.75" customHeight="1">
      <c r="B374" s="746"/>
      <c r="C374" s="158"/>
      <c r="D374" s="159"/>
      <c r="E374" s="159"/>
      <c r="F374" s="160"/>
      <c r="G374" s="160"/>
      <c r="H374" s="160"/>
      <c r="I374" s="160"/>
      <c r="J374" s="160"/>
      <c r="K374" s="160"/>
      <c r="L374" s="249"/>
      <c r="M374" s="249"/>
      <c r="N374" s="544"/>
      <c r="P374" s="879"/>
      <c r="Q374" s="879"/>
      <c r="R374" s="879"/>
      <c r="S374" s="879"/>
      <c r="T374" s="879"/>
      <c r="U374" s="879"/>
    </row>
    <row r="375" spans="2:21" ht="12.75" customHeight="1">
      <c r="B375" s="746"/>
      <c r="C375" s="352"/>
      <c r="D375" s="39"/>
      <c r="E375" s="39"/>
      <c r="F375" s="39"/>
      <c r="G375" s="39"/>
      <c r="H375" s="39"/>
      <c r="I375" s="39"/>
      <c r="J375" s="39"/>
      <c r="P375" s="879"/>
      <c r="Q375" s="879"/>
      <c r="R375" s="879"/>
      <c r="S375" s="879"/>
      <c r="T375" s="879"/>
      <c r="U375" s="879"/>
    </row>
    <row r="376" spans="3:21" ht="12.75" customHeight="1">
      <c r="C376" s="352" t="s">
        <v>129</v>
      </c>
      <c r="P376" s="879"/>
      <c r="Q376" s="879"/>
      <c r="R376" s="879"/>
      <c r="S376" s="879"/>
      <c r="T376" s="879"/>
      <c r="U376" s="879"/>
    </row>
    <row r="377" spans="3:21" ht="12.75" customHeight="1">
      <c r="C377" s="72"/>
      <c r="P377" s="879"/>
      <c r="Q377" s="879"/>
      <c r="R377" s="879"/>
      <c r="S377" s="879"/>
      <c r="T377" s="879"/>
      <c r="U377" s="879"/>
    </row>
    <row r="378" spans="3:25" ht="12.75" customHeight="1">
      <c r="C378" s="72"/>
      <c r="O378" s="19"/>
      <c r="P378" s="19"/>
      <c r="Q378" s="19"/>
      <c r="R378" s="19"/>
      <c r="S378" s="19"/>
      <c r="T378" s="19"/>
      <c r="U378" s="19"/>
      <c r="V378" s="19"/>
      <c r="W378" s="19"/>
      <c r="X378" s="19"/>
      <c r="Y378" s="19"/>
    </row>
    <row r="379" ht="12.75" customHeight="1">
      <c r="C379" s="72"/>
    </row>
    <row r="380" spans="2:12" s="19" customFormat="1" ht="12.75" customHeight="1">
      <c r="B380" s="737" t="s">
        <v>53</v>
      </c>
      <c r="C380" s="88" t="s">
        <v>194</v>
      </c>
      <c r="D380" s="110"/>
      <c r="E380" s="110"/>
      <c r="F380" s="110"/>
      <c r="G380" s="110"/>
      <c r="H380" s="110"/>
      <c r="I380" s="110"/>
      <c r="J380" s="110"/>
      <c r="K380" s="110"/>
      <c r="L380" s="110"/>
    </row>
    <row r="382" spans="2:25" s="19" customFormat="1" ht="12.75" customHeight="1">
      <c r="B382" s="737" t="s">
        <v>55</v>
      </c>
      <c r="C382" s="88" t="s">
        <v>111</v>
      </c>
      <c r="D382" s="89"/>
      <c r="E382" s="89"/>
      <c r="F382" s="89"/>
      <c r="G382" s="89"/>
      <c r="H382" s="80"/>
      <c r="I382" s="80"/>
      <c r="J382" s="80"/>
      <c r="K382" s="80"/>
      <c r="O382" s="16"/>
      <c r="P382" s="16"/>
      <c r="Q382" s="16"/>
      <c r="R382" s="16"/>
      <c r="S382" s="16"/>
      <c r="T382" s="16"/>
      <c r="U382" s="16"/>
      <c r="V382" s="16"/>
      <c r="W382" s="16"/>
      <c r="X382" s="16"/>
      <c r="Y382" s="16"/>
    </row>
    <row r="384" spans="2:3" ht="12.75" customHeight="1">
      <c r="B384" s="750" t="s">
        <v>193</v>
      </c>
      <c r="C384" s="146" t="s">
        <v>458</v>
      </c>
    </row>
    <row r="385" spans="2:3" s="689" customFormat="1" ht="12.75" customHeight="1">
      <c r="B385" s="763"/>
      <c r="C385" s="692" t="s">
        <v>425</v>
      </c>
    </row>
    <row r="387" spans="3:14" ht="12.75" customHeight="1">
      <c r="C387" s="311"/>
      <c r="D387" s="310"/>
      <c r="E387" s="310"/>
      <c r="F387" s="297">
        <v>2001</v>
      </c>
      <c r="G387" s="297">
        <v>2002</v>
      </c>
      <c r="H387" s="297">
        <v>2003</v>
      </c>
      <c r="I387" s="300">
        <v>2004</v>
      </c>
      <c r="J387" s="300">
        <v>2005</v>
      </c>
      <c r="K387" s="300">
        <v>2006</v>
      </c>
      <c r="L387" s="297">
        <v>2007</v>
      </c>
      <c r="M387" s="297">
        <v>2008</v>
      </c>
      <c r="N387" s="297">
        <v>2009</v>
      </c>
    </row>
    <row r="388" spans="3:14" ht="12.75" customHeight="1">
      <c r="C388" s="41"/>
      <c r="D388" s="163"/>
      <c r="E388" s="163"/>
      <c r="F388" s="23"/>
      <c r="G388" s="23"/>
      <c r="H388" s="23"/>
      <c r="I388" s="164"/>
      <c r="J388" s="23"/>
      <c r="K388" s="23"/>
      <c r="L388" s="234"/>
      <c r="M388" s="415"/>
      <c r="N388" s="416"/>
    </row>
    <row r="389" spans="3:25" ht="12.75" customHeight="1">
      <c r="C389" s="27" t="s">
        <v>196</v>
      </c>
      <c r="D389" s="28"/>
      <c r="E389" s="28"/>
      <c r="F389" s="389">
        <v>51</v>
      </c>
      <c r="G389" s="389">
        <v>57</v>
      </c>
      <c r="H389" s="389">
        <v>52</v>
      </c>
      <c r="I389" s="389">
        <v>39</v>
      </c>
      <c r="J389" s="389">
        <v>39</v>
      </c>
      <c r="K389" s="389">
        <v>38</v>
      </c>
      <c r="L389" s="626">
        <v>42</v>
      </c>
      <c r="M389" s="417">
        <v>54</v>
      </c>
      <c r="N389" s="418">
        <v>50</v>
      </c>
      <c r="O389" s="31"/>
      <c r="P389" s="31"/>
      <c r="Q389" s="31"/>
      <c r="R389" s="31"/>
      <c r="S389" s="31"/>
      <c r="T389" s="31"/>
      <c r="U389" s="31"/>
      <c r="V389" s="31"/>
      <c r="W389" s="31"/>
      <c r="X389" s="31"/>
      <c r="Y389" s="31"/>
    </row>
    <row r="390" spans="2:25" s="31" customFormat="1" ht="12.75" customHeight="1">
      <c r="B390" s="756"/>
      <c r="C390" s="27" t="s">
        <v>197</v>
      </c>
      <c r="D390" s="28"/>
      <c r="E390" s="28"/>
      <c r="F390" s="389">
        <v>30</v>
      </c>
      <c r="G390" s="389">
        <v>32</v>
      </c>
      <c r="H390" s="389">
        <v>25</v>
      </c>
      <c r="I390" s="389">
        <v>30</v>
      </c>
      <c r="J390" s="389">
        <v>30</v>
      </c>
      <c r="K390" s="389">
        <v>28</v>
      </c>
      <c r="L390" s="626">
        <v>34</v>
      </c>
      <c r="M390" s="417">
        <v>37</v>
      </c>
      <c r="N390" s="418">
        <v>35</v>
      </c>
      <c r="O390" s="16"/>
      <c r="P390" s="16"/>
      <c r="Q390" s="16"/>
      <c r="R390" s="16"/>
      <c r="S390" s="16"/>
      <c r="T390" s="16"/>
      <c r="U390" s="16"/>
      <c r="V390" s="16"/>
      <c r="W390" s="16"/>
      <c r="X390" s="16"/>
      <c r="Y390" s="16"/>
    </row>
    <row r="391" spans="3:14" ht="12.75" customHeight="1">
      <c r="C391" s="165"/>
      <c r="D391" s="166"/>
      <c r="E391" s="166"/>
      <c r="F391" s="34"/>
      <c r="G391" s="34"/>
      <c r="H391" s="34"/>
      <c r="I391" s="34"/>
      <c r="J391" s="34"/>
      <c r="K391" s="34"/>
      <c r="L391" s="236"/>
      <c r="M391" s="420"/>
      <c r="N391" s="421"/>
    </row>
    <row r="392" spans="3:12" ht="12.75" customHeight="1">
      <c r="C392" s="167"/>
      <c r="D392" s="167"/>
      <c r="E392" s="167"/>
      <c r="F392" s="167"/>
      <c r="G392" s="23"/>
      <c r="H392" s="23"/>
      <c r="I392" s="23"/>
      <c r="J392" s="23"/>
      <c r="K392" s="23"/>
      <c r="L392" s="23"/>
    </row>
    <row r="393" ht="12.75" customHeight="1">
      <c r="C393" s="352" t="s">
        <v>118</v>
      </c>
    </row>
    <row r="394" ht="12.75" customHeight="1">
      <c r="C394" s="72"/>
    </row>
    <row r="395" spans="3:25" ht="12.75" customHeight="1">
      <c r="C395" s="72"/>
      <c r="O395" s="19"/>
      <c r="P395"/>
      <c r="Q395" s="19"/>
      <c r="R395" s="19"/>
      <c r="S395" s="19"/>
      <c r="T395" s="19"/>
      <c r="U395" s="19"/>
      <c r="V395" s="19"/>
      <c r="W395" s="19"/>
      <c r="X395" s="19"/>
      <c r="Y395" s="19"/>
    </row>
    <row r="396" spans="3:16" ht="12.75" customHeight="1">
      <c r="C396" s="72"/>
      <c r="P396"/>
    </row>
    <row r="397" spans="2:25" s="19" customFormat="1" ht="12.75" customHeight="1">
      <c r="B397" s="737" t="s">
        <v>56</v>
      </c>
      <c r="C397" s="88" t="s">
        <v>155</v>
      </c>
      <c r="D397" s="89"/>
      <c r="E397" s="89"/>
      <c r="F397" s="89"/>
      <c r="G397" s="89"/>
      <c r="H397" s="80"/>
      <c r="I397" s="80"/>
      <c r="J397" s="80"/>
      <c r="K397" s="80"/>
      <c r="O397"/>
      <c r="P397"/>
      <c r="Q397"/>
      <c r="R397" s="16"/>
      <c r="S397" s="16"/>
      <c r="T397" s="16"/>
      <c r="U397" s="16"/>
      <c r="V397" s="16"/>
      <c r="W397" s="16"/>
      <c r="X397" s="16"/>
      <c r="Y397" s="16"/>
    </row>
    <row r="398" spans="15:17" ht="12.75" customHeight="1">
      <c r="O398"/>
      <c r="P398"/>
      <c r="Q398"/>
    </row>
    <row r="399" spans="2:17" ht="12.75" customHeight="1">
      <c r="B399" s="750" t="s">
        <v>195</v>
      </c>
      <c r="C399" s="18" t="s">
        <v>459</v>
      </c>
      <c r="D399" s="52"/>
      <c r="E399" s="52"/>
      <c r="F399" s="52"/>
      <c r="G399" s="52"/>
      <c r="H399" s="52"/>
      <c r="I399" s="52"/>
      <c r="J399" s="52"/>
      <c r="K399" s="52"/>
      <c r="O399"/>
      <c r="P399"/>
      <c r="Q399"/>
    </row>
    <row r="400" spans="2:17" s="689" customFormat="1" ht="12.75" customHeight="1">
      <c r="B400" s="751"/>
      <c r="C400" s="687" t="s">
        <v>439</v>
      </c>
      <c r="D400" s="693"/>
      <c r="E400" s="693"/>
      <c r="F400" s="693"/>
      <c r="G400" s="693"/>
      <c r="H400" s="693"/>
      <c r="I400" s="693"/>
      <c r="J400" s="693"/>
      <c r="K400" s="693"/>
      <c r="O400" s="707"/>
      <c r="P400" s="707"/>
      <c r="Q400" s="707"/>
    </row>
    <row r="401" spans="2:17" ht="12.75" customHeight="1">
      <c r="B401" s="746"/>
      <c r="C401" s="147"/>
      <c r="D401" s="52"/>
      <c r="E401" s="52"/>
      <c r="F401" s="52"/>
      <c r="G401" s="52"/>
      <c r="H401" s="52"/>
      <c r="I401" s="52"/>
      <c r="J401" s="52"/>
      <c r="K401" s="52"/>
      <c r="O401"/>
      <c r="P401"/>
      <c r="Q401"/>
    </row>
    <row r="402" spans="2:15" ht="12.75" customHeight="1">
      <c r="B402" s="753"/>
      <c r="C402" s="333"/>
      <c r="D402" s="334"/>
      <c r="E402" s="334"/>
      <c r="F402" s="301">
        <v>2001</v>
      </c>
      <c r="G402" s="301">
        <v>2002</v>
      </c>
      <c r="H402" s="301">
        <v>2003</v>
      </c>
      <c r="I402" s="302">
        <v>2004</v>
      </c>
      <c r="J402" s="302">
        <v>2005</v>
      </c>
      <c r="K402" s="302">
        <v>2006</v>
      </c>
      <c r="L402" s="297">
        <v>2007</v>
      </c>
      <c r="M402" s="297">
        <v>2008</v>
      </c>
      <c r="N402" s="545">
        <v>2009</v>
      </c>
      <c r="O402"/>
    </row>
    <row r="403" spans="2:27" ht="12.75" customHeight="1">
      <c r="B403" s="753"/>
      <c r="C403" s="169"/>
      <c r="D403" s="170"/>
      <c r="E403" s="170"/>
      <c r="F403" s="171"/>
      <c r="G403" s="171"/>
      <c r="H403" s="171"/>
      <c r="I403" s="171"/>
      <c r="J403" s="171"/>
      <c r="K403" s="171"/>
      <c r="L403" s="250"/>
      <c r="M403" s="250"/>
      <c r="N403" s="251"/>
      <c r="O403"/>
      <c r="P403" s="689"/>
      <c r="Q403" s="689"/>
      <c r="R403" s="689"/>
      <c r="S403" s="689"/>
      <c r="T403" s="689"/>
      <c r="U403" s="689"/>
      <c r="V403" s="689"/>
      <c r="W403" s="689"/>
      <c r="X403" s="689"/>
      <c r="Y403" s="689"/>
      <c r="Z403" s="689"/>
      <c r="AA403" s="689"/>
    </row>
    <row r="404" spans="2:15" ht="12.75" customHeight="1">
      <c r="B404" s="753"/>
      <c r="C404" s="881" t="s">
        <v>199</v>
      </c>
      <c r="D404" s="882"/>
      <c r="E404" s="882"/>
      <c r="F404" s="627">
        <v>466.813</v>
      </c>
      <c r="G404" s="627">
        <v>664.678</v>
      </c>
      <c r="H404" s="627">
        <v>903.948</v>
      </c>
      <c r="I404" s="627">
        <v>1223.566</v>
      </c>
      <c r="J404" s="627">
        <v>1436.4860508248466</v>
      </c>
      <c r="K404" s="627">
        <v>1580.05001858122</v>
      </c>
      <c r="L404" s="628">
        <v>1611.6954368000002</v>
      </c>
      <c r="M404" s="628">
        <v>1676.402</v>
      </c>
      <c r="N404" s="629">
        <v>1898.008</v>
      </c>
      <c r="O404"/>
    </row>
    <row r="405" spans="2:27" s="31" customFormat="1" ht="12.75" customHeight="1">
      <c r="B405" s="756"/>
      <c r="C405" s="172" t="s">
        <v>200</v>
      </c>
      <c r="D405" s="173"/>
      <c r="E405" s="173"/>
      <c r="F405" s="174" t="s">
        <v>9</v>
      </c>
      <c r="G405" s="174" t="s">
        <v>9</v>
      </c>
      <c r="H405" s="174" t="s">
        <v>9</v>
      </c>
      <c r="I405" s="174">
        <v>1066.022</v>
      </c>
      <c r="J405" s="174">
        <v>1222.205440140845</v>
      </c>
      <c r="K405" s="403">
        <v>1326.6374484804114</v>
      </c>
      <c r="L405" s="403">
        <v>1355.4826350689</v>
      </c>
      <c r="M405" s="403" t="s">
        <v>9</v>
      </c>
      <c r="N405" s="532" t="s">
        <v>9</v>
      </c>
      <c r="O405"/>
      <c r="P405" s="689"/>
      <c r="Q405" s="689"/>
      <c r="R405" s="689"/>
      <c r="S405" s="689"/>
      <c r="T405" s="689"/>
      <c r="U405" s="689"/>
      <c r="V405" s="689"/>
      <c r="W405" s="689"/>
      <c r="X405" s="689"/>
      <c r="Y405" s="689"/>
      <c r="Z405" s="689"/>
      <c r="AA405" s="689"/>
    </row>
    <row r="406" spans="2:15" ht="12.75" customHeight="1">
      <c r="B406" s="753"/>
      <c r="C406" s="172" t="s">
        <v>201</v>
      </c>
      <c r="D406" s="173"/>
      <c r="E406" s="173"/>
      <c r="F406" s="174" t="s">
        <v>9</v>
      </c>
      <c r="G406" s="174" t="s">
        <v>9</v>
      </c>
      <c r="H406" s="174" t="s">
        <v>9</v>
      </c>
      <c r="I406" s="174">
        <v>157.544</v>
      </c>
      <c r="J406" s="174">
        <v>214.28061068400172</v>
      </c>
      <c r="K406" s="403">
        <v>253.41257010080867</v>
      </c>
      <c r="L406" s="403">
        <v>256.2128017311001</v>
      </c>
      <c r="M406" s="403" t="s">
        <v>9</v>
      </c>
      <c r="N406" s="532" t="s">
        <v>9</v>
      </c>
      <c r="O406"/>
    </row>
    <row r="407" spans="2:27" ht="12.75" customHeight="1">
      <c r="B407" s="753"/>
      <c r="C407" s="175"/>
      <c r="D407" s="176"/>
      <c r="E407" s="176"/>
      <c r="F407" s="171"/>
      <c r="G407" s="171"/>
      <c r="H407" s="171"/>
      <c r="I407" s="171"/>
      <c r="J407" s="171"/>
      <c r="K407" s="171"/>
      <c r="L407" s="252"/>
      <c r="M407" s="252"/>
      <c r="N407" s="533"/>
      <c r="O407"/>
      <c r="P407" s="689"/>
      <c r="Q407" s="689"/>
      <c r="R407" s="689"/>
      <c r="S407" s="689"/>
      <c r="T407" s="689"/>
      <c r="U407" s="689"/>
      <c r="V407" s="689"/>
      <c r="W407" s="689"/>
      <c r="X407" s="689"/>
      <c r="Y407" s="689"/>
      <c r="Z407" s="689"/>
      <c r="AA407" s="689"/>
    </row>
    <row r="408" spans="2:15" ht="12.75" customHeight="1">
      <c r="B408" s="753"/>
      <c r="C408" s="224" t="s">
        <v>202</v>
      </c>
      <c r="D408" s="178"/>
      <c r="E408" s="178"/>
      <c r="F408" s="225">
        <v>2.886</v>
      </c>
      <c r="G408" s="225">
        <v>52.005</v>
      </c>
      <c r="H408" s="225">
        <v>184.344</v>
      </c>
      <c r="I408" s="225">
        <v>410.877</v>
      </c>
      <c r="J408" s="225">
        <v>672.8</v>
      </c>
      <c r="K408" s="225">
        <v>881.511550710995</v>
      </c>
      <c r="L408" s="225">
        <v>891.9394368000001</v>
      </c>
      <c r="M408" s="225">
        <v>947.165</v>
      </c>
      <c r="N408" s="534">
        <v>1059.817</v>
      </c>
      <c r="O408"/>
    </row>
    <row r="409" spans="2:27" s="31" customFormat="1" ht="12.75" customHeight="1">
      <c r="B409" s="756"/>
      <c r="C409" s="179" t="s">
        <v>200</v>
      </c>
      <c r="D409" s="180"/>
      <c r="E409" s="180"/>
      <c r="F409" s="174" t="s">
        <v>9</v>
      </c>
      <c r="G409" s="174" t="s">
        <v>9</v>
      </c>
      <c r="H409" s="174" t="s">
        <v>9</v>
      </c>
      <c r="I409" s="174">
        <v>299.432</v>
      </c>
      <c r="J409" s="174">
        <v>502.075</v>
      </c>
      <c r="K409" s="219">
        <v>673.7291478196223</v>
      </c>
      <c r="L409" s="253">
        <v>678.6407918803966</v>
      </c>
      <c r="M409" s="253">
        <v>766.758</v>
      </c>
      <c r="N409" s="535">
        <v>857.434</v>
      </c>
      <c r="O409"/>
      <c r="P409" s="689"/>
      <c r="Q409" s="689"/>
      <c r="R409" s="689"/>
      <c r="S409" s="689"/>
      <c r="T409" s="689"/>
      <c r="U409" s="689"/>
      <c r="V409" s="689"/>
      <c r="W409" s="689"/>
      <c r="X409" s="689"/>
      <c r="Y409" s="689"/>
      <c r="Z409" s="689"/>
      <c r="AA409" s="689"/>
    </row>
    <row r="410" spans="2:15" ht="12.75" customHeight="1">
      <c r="B410" s="753"/>
      <c r="C410" s="179" t="s">
        <v>201</v>
      </c>
      <c r="D410" s="180"/>
      <c r="E410" s="180"/>
      <c r="F410" s="174" t="s">
        <v>9</v>
      </c>
      <c r="G410" s="174" t="s">
        <v>9</v>
      </c>
      <c r="H410" s="174" t="s">
        <v>9</v>
      </c>
      <c r="I410" s="174">
        <v>111.445</v>
      </c>
      <c r="J410" s="174">
        <v>170.725</v>
      </c>
      <c r="K410" s="219">
        <v>207.7824028913726</v>
      </c>
      <c r="L410" s="253">
        <v>213.2986449196035</v>
      </c>
      <c r="M410" s="253">
        <v>180.407</v>
      </c>
      <c r="N410" s="535">
        <v>202.383</v>
      </c>
      <c r="O410"/>
    </row>
    <row r="411" spans="2:27" ht="12.75" customHeight="1">
      <c r="B411" s="753"/>
      <c r="C411" s="175"/>
      <c r="D411" s="178"/>
      <c r="E411" s="178"/>
      <c r="F411" s="171"/>
      <c r="G411" s="171"/>
      <c r="H411" s="171"/>
      <c r="I411" s="171"/>
      <c r="J411" s="171"/>
      <c r="K411" s="222"/>
      <c r="L411" s="254"/>
      <c r="M411" s="254"/>
      <c r="N411" s="536"/>
      <c r="O411"/>
      <c r="P411" s="689"/>
      <c r="Q411" s="689"/>
      <c r="R411" s="689"/>
      <c r="S411" s="689"/>
      <c r="T411" s="689"/>
      <c r="U411" s="689"/>
      <c r="V411" s="689"/>
      <c r="W411" s="689"/>
      <c r="X411" s="689"/>
      <c r="Y411" s="689"/>
      <c r="Z411" s="689"/>
      <c r="AA411" s="689"/>
    </row>
    <row r="412" spans="2:15" ht="12.75" customHeight="1">
      <c r="B412" s="753"/>
      <c r="C412" s="224" t="s">
        <v>203</v>
      </c>
      <c r="D412" s="178"/>
      <c r="E412" s="178"/>
      <c r="F412" s="225">
        <v>93.721</v>
      </c>
      <c r="G412" s="225">
        <v>205.288</v>
      </c>
      <c r="H412" s="225">
        <v>314.479</v>
      </c>
      <c r="I412" s="225">
        <v>414.916</v>
      </c>
      <c r="J412" s="225">
        <v>489.892</v>
      </c>
      <c r="K412" s="225">
        <v>537.552</v>
      </c>
      <c r="L412" s="225">
        <v>605.799</v>
      </c>
      <c r="M412" s="225">
        <v>662.724</v>
      </c>
      <c r="N412" s="534">
        <v>750.3</v>
      </c>
      <c r="O412"/>
    </row>
    <row r="413" spans="2:27" s="31" customFormat="1" ht="12.75" customHeight="1">
      <c r="B413" s="756"/>
      <c r="C413" s="179" t="s">
        <v>200</v>
      </c>
      <c r="D413" s="180"/>
      <c r="E413" s="180"/>
      <c r="F413" s="174">
        <v>90.03799657655912</v>
      </c>
      <c r="G413" s="174">
        <v>192.82</v>
      </c>
      <c r="H413" s="174">
        <v>295.839</v>
      </c>
      <c r="I413" s="174">
        <v>394.894</v>
      </c>
      <c r="J413" s="174">
        <v>466.844</v>
      </c>
      <c r="K413" s="219">
        <v>511.272</v>
      </c>
      <c r="L413" s="253">
        <v>579.251</v>
      </c>
      <c r="M413" s="253">
        <v>639.989</v>
      </c>
      <c r="N413" s="535">
        <v>722.75</v>
      </c>
      <c r="O413"/>
      <c r="P413" s="689"/>
      <c r="Q413" s="689"/>
      <c r="R413" s="689"/>
      <c r="S413" s="689"/>
      <c r="T413" s="689"/>
      <c r="U413" s="689"/>
      <c r="V413" s="689"/>
      <c r="W413" s="689"/>
      <c r="X413" s="689"/>
      <c r="Y413" s="689"/>
      <c r="Z413" s="689"/>
      <c r="AA413" s="689"/>
    </row>
    <row r="414" spans="2:15" ht="12.75" customHeight="1">
      <c r="B414" s="753"/>
      <c r="C414" s="179" t="s">
        <v>201</v>
      </c>
      <c r="D414" s="180"/>
      <c r="E414" s="180"/>
      <c r="F414" s="174">
        <v>3.6830034234408813</v>
      </c>
      <c r="G414" s="174">
        <v>12.468</v>
      </c>
      <c r="H414" s="174">
        <v>18.64</v>
      </c>
      <c r="I414" s="174">
        <v>20.022</v>
      </c>
      <c r="J414" s="174">
        <v>23.048</v>
      </c>
      <c r="K414" s="219">
        <v>26.28</v>
      </c>
      <c r="L414" s="253">
        <v>26.548</v>
      </c>
      <c r="M414" s="253">
        <v>22.735</v>
      </c>
      <c r="N414" s="535">
        <v>27.55</v>
      </c>
      <c r="O414"/>
    </row>
    <row r="415" spans="2:27" ht="12.75" customHeight="1">
      <c r="B415" s="753"/>
      <c r="C415" s="175"/>
      <c r="D415" s="178"/>
      <c r="E415" s="178"/>
      <c r="F415" s="171"/>
      <c r="G415" s="171"/>
      <c r="H415" s="171"/>
      <c r="I415" s="171"/>
      <c r="J415" s="171"/>
      <c r="K415" s="222"/>
      <c r="L415" s="254"/>
      <c r="M415" s="254"/>
      <c r="N415" s="536"/>
      <c r="O415"/>
      <c r="P415" s="689"/>
      <c r="Q415" s="689"/>
      <c r="R415" s="689"/>
      <c r="S415" s="689"/>
      <c r="T415" s="689"/>
      <c r="U415" s="689"/>
      <c r="V415" s="689"/>
      <c r="W415" s="689"/>
      <c r="X415" s="689"/>
      <c r="Y415" s="689"/>
      <c r="Z415" s="689"/>
      <c r="AA415" s="689"/>
    </row>
    <row r="416" spans="2:15" ht="12.75" customHeight="1">
      <c r="B416" s="753"/>
      <c r="C416" s="224" t="s">
        <v>204</v>
      </c>
      <c r="D416" s="178"/>
      <c r="E416" s="178"/>
      <c r="F416" s="225">
        <v>2.709</v>
      </c>
      <c r="G416" s="225">
        <v>3.298</v>
      </c>
      <c r="H416" s="225">
        <v>3.207</v>
      </c>
      <c r="I416" s="225">
        <v>2.83</v>
      </c>
      <c r="J416" s="225">
        <v>2.7476106840017036</v>
      </c>
      <c r="K416" s="226">
        <v>4.623402564102563</v>
      </c>
      <c r="L416" s="226">
        <v>14.656</v>
      </c>
      <c r="M416" s="226">
        <v>25.538</v>
      </c>
      <c r="N416" s="534">
        <v>55.008</v>
      </c>
      <c r="O416"/>
    </row>
    <row r="417" spans="2:27" s="31" customFormat="1" ht="12.75" customHeight="1">
      <c r="B417" s="756"/>
      <c r="C417" s="179" t="s">
        <v>200</v>
      </c>
      <c r="D417" s="180"/>
      <c r="E417" s="180"/>
      <c r="F417" s="181" t="s">
        <v>9</v>
      </c>
      <c r="G417" s="181" t="s">
        <v>9</v>
      </c>
      <c r="H417" s="181" t="s">
        <v>9</v>
      </c>
      <c r="I417" s="181">
        <v>0</v>
      </c>
      <c r="J417" s="181">
        <v>0</v>
      </c>
      <c r="K417" s="219">
        <v>1.893</v>
      </c>
      <c r="L417" s="253">
        <v>11.382</v>
      </c>
      <c r="M417" s="253">
        <v>21.546</v>
      </c>
      <c r="N417" s="535">
        <v>51.484</v>
      </c>
      <c r="O417"/>
      <c r="P417" s="689"/>
      <c r="Q417" s="689"/>
      <c r="R417" s="689"/>
      <c r="S417" s="689"/>
      <c r="T417" s="689"/>
      <c r="U417" s="689"/>
      <c r="V417" s="689"/>
      <c r="W417" s="689"/>
      <c r="X417" s="689"/>
      <c r="Y417" s="689"/>
      <c r="Z417" s="689"/>
      <c r="AA417" s="689"/>
    </row>
    <row r="418" spans="2:15" ht="12.75" customHeight="1">
      <c r="B418" s="753"/>
      <c r="C418" s="179" t="s">
        <v>201</v>
      </c>
      <c r="D418" s="180"/>
      <c r="E418" s="180"/>
      <c r="F418" s="174">
        <v>2.709</v>
      </c>
      <c r="G418" s="174">
        <v>3.298</v>
      </c>
      <c r="H418" s="174">
        <v>3.207</v>
      </c>
      <c r="I418" s="174">
        <v>2.83</v>
      </c>
      <c r="J418" s="174">
        <v>2.7476106840017036</v>
      </c>
      <c r="K418" s="219">
        <v>2.730402564102564</v>
      </c>
      <c r="L418" s="253">
        <v>3.274</v>
      </c>
      <c r="M418" s="253">
        <v>3.992</v>
      </c>
      <c r="N418" s="535">
        <v>3.524</v>
      </c>
      <c r="O418"/>
    </row>
    <row r="419" spans="2:27" ht="12.75" customHeight="1">
      <c r="B419" s="753"/>
      <c r="C419" s="152"/>
      <c r="D419" s="30"/>
      <c r="E419" s="30"/>
      <c r="F419" s="171"/>
      <c r="G419" s="171"/>
      <c r="H419" s="171"/>
      <c r="I419" s="171"/>
      <c r="J419" s="171"/>
      <c r="K419" s="222"/>
      <c r="L419" s="254"/>
      <c r="M419" s="254"/>
      <c r="N419" s="536"/>
      <c r="O419"/>
      <c r="P419" s="689"/>
      <c r="Q419" s="689"/>
      <c r="R419" s="689"/>
      <c r="S419" s="689"/>
      <c r="T419" s="689"/>
      <c r="U419" s="689"/>
      <c r="V419" s="689"/>
      <c r="W419" s="689"/>
      <c r="X419" s="689"/>
      <c r="Y419" s="689"/>
      <c r="Z419" s="689"/>
      <c r="AA419" s="689"/>
    </row>
    <row r="420" spans="2:15" ht="12.75" customHeight="1">
      <c r="B420" s="753"/>
      <c r="C420" s="224" t="s">
        <v>205</v>
      </c>
      <c r="D420" s="178"/>
      <c r="E420" s="178"/>
      <c r="F420" s="225">
        <v>367.497</v>
      </c>
      <c r="G420" s="225">
        <v>404.087</v>
      </c>
      <c r="H420" s="225">
        <v>401.918</v>
      </c>
      <c r="I420" s="225">
        <v>394.943</v>
      </c>
      <c r="J420" s="225">
        <v>271.0464401408451</v>
      </c>
      <c r="K420" s="225">
        <v>156.3630653061225</v>
      </c>
      <c r="L420" s="225">
        <v>99.301</v>
      </c>
      <c r="M420" s="225">
        <v>40.975</v>
      </c>
      <c r="N420" s="534">
        <v>32.883</v>
      </c>
      <c r="O420"/>
    </row>
    <row r="421" spans="2:27" s="31" customFormat="1" ht="12.75" customHeight="1">
      <c r="B421" s="756"/>
      <c r="C421" s="179" t="s">
        <v>200</v>
      </c>
      <c r="D421" s="180"/>
      <c r="E421" s="180"/>
      <c r="F421" s="174" t="s">
        <v>9</v>
      </c>
      <c r="G421" s="174" t="s">
        <v>9</v>
      </c>
      <c r="H421" s="174" t="s">
        <v>9</v>
      </c>
      <c r="I421" s="174">
        <v>371.696</v>
      </c>
      <c r="J421" s="174">
        <v>253.2864401408451</v>
      </c>
      <c r="K421" s="404">
        <v>139.743300660789</v>
      </c>
      <c r="L421" s="405">
        <v>86.2088431885034</v>
      </c>
      <c r="M421" s="405" t="s">
        <v>9</v>
      </c>
      <c r="N421" s="535" t="s">
        <v>9</v>
      </c>
      <c r="O421"/>
      <c r="P421" s="689"/>
      <c r="Q421" s="689"/>
      <c r="R421" s="689"/>
      <c r="S421" s="689"/>
      <c r="T421" s="689"/>
      <c r="U421" s="689"/>
      <c r="V421" s="689"/>
      <c r="W421" s="689"/>
      <c r="X421" s="689"/>
      <c r="Y421" s="689"/>
      <c r="Z421" s="689"/>
      <c r="AA421" s="689"/>
    </row>
    <row r="422" spans="2:15" ht="12.75" customHeight="1">
      <c r="B422" s="753"/>
      <c r="C422" s="179" t="s">
        <v>201</v>
      </c>
      <c r="D422" s="180"/>
      <c r="E422" s="180"/>
      <c r="F422" s="174" t="s">
        <v>9</v>
      </c>
      <c r="G422" s="174" t="s">
        <v>9</v>
      </c>
      <c r="H422" s="174" t="s">
        <v>9</v>
      </c>
      <c r="I422" s="174">
        <v>23.247</v>
      </c>
      <c r="J422" s="174">
        <v>17.76</v>
      </c>
      <c r="K422" s="404">
        <v>16.6197646453335</v>
      </c>
      <c r="L422" s="405">
        <v>13.092156811496599</v>
      </c>
      <c r="M422" s="405" t="s">
        <v>9</v>
      </c>
      <c r="N422" s="537" t="s">
        <v>9</v>
      </c>
      <c r="O422"/>
    </row>
    <row r="423" spans="2:27" ht="12.75" customHeight="1">
      <c r="B423" s="753"/>
      <c r="C423" s="182"/>
      <c r="D423" s="183"/>
      <c r="E423" s="183"/>
      <c r="F423" s="184"/>
      <c r="G423" s="184"/>
      <c r="H423" s="184"/>
      <c r="I423" s="184"/>
      <c r="J423" s="184"/>
      <c r="K423" s="184"/>
      <c r="L423" s="255"/>
      <c r="M423" s="255"/>
      <c r="N423" s="256"/>
      <c r="O423"/>
      <c r="P423" s="689"/>
      <c r="Q423" s="689"/>
      <c r="R423" s="689"/>
      <c r="S423" s="689"/>
      <c r="T423" s="689"/>
      <c r="U423" s="689"/>
      <c r="V423" s="689"/>
      <c r="W423" s="689"/>
      <c r="X423" s="689"/>
      <c r="Y423" s="689"/>
      <c r="Z423" s="689"/>
      <c r="AA423" s="689"/>
    </row>
    <row r="424" spans="2:17" ht="12.75" customHeight="1">
      <c r="B424" s="753"/>
      <c r="C424" s="185"/>
      <c r="D424" s="185"/>
      <c r="E424" s="185"/>
      <c r="F424" s="185"/>
      <c r="G424" s="186"/>
      <c r="H424" s="186"/>
      <c r="I424" s="186"/>
      <c r="J424" s="186"/>
      <c r="K424" s="186"/>
      <c r="L424" s="186"/>
      <c r="O424"/>
      <c r="P424"/>
      <c r="Q424"/>
    </row>
    <row r="425" spans="2:17" ht="12.75" customHeight="1">
      <c r="B425" s="753"/>
      <c r="C425" s="616" t="s">
        <v>118</v>
      </c>
      <c r="D425" s="188"/>
      <c r="E425" s="188"/>
      <c r="F425" s="188"/>
      <c r="G425" s="189"/>
      <c r="H425" s="189"/>
      <c r="I425" s="189"/>
      <c r="J425" s="189"/>
      <c r="K425" s="189"/>
      <c r="L425" s="189"/>
      <c r="O425"/>
      <c r="P425"/>
      <c r="Q425"/>
    </row>
    <row r="426" spans="2:17" ht="12.75" customHeight="1">
      <c r="B426" s="753"/>
      <c r="C426" s="187"/>
      <c r="D426" s="188"/>
      <c r="E426" s="188"/>
      <c r="F426" s="188"/>
      <c r="G426" s="189"/>
      <c r="H426" s="189"/>
      <c r="I426" s="189"/>
      <c r="J426" s="189"/>
      <c r="K426" s="189"/>
      <c r="L426" s="189"/>
      <c r="O426"/>
      <c r="P426"/>
      <c r="Q426"/>
    </row>
    <row r="427" spans="2:17" ht="12.75" customHeight="1">
      <c r="B427" s="753"/>
      <c r="C427" s="187"/>
      <c r="D427" s="188"/>
      <c r="E427" s="188"/>
      <c r="F427" s="188"/>
      <c r="G427" s="189"/>
      <c r="H427" s="189"/>
      <c r="I427" s="189"/>
      <c r="J427" s="189"/>
      <c r="K427" s="189"/>
      <c r="L427" s="189"/>
      <c r="O427"/>
      <c r="P427"/>
      <c r="Q427"/>
    </row>
    <row r="428" spans="2:17" ht="12.75" customHeight="1">
      <c r="B428" s="753"/>
      <c r="C428" s="187"/>
      <c r="D428" s="188"/>
      <c r="E428" s="188"/>
      <c r="F428" s="188"/>
      <c r="G428" s="52"/>
      <c r="H428" s="190"/>
      <c r="I428" s="52"/>
      <c r="J428" s="191"/>
      <c r="K428" s="191"/>
      <c r="L428" s="191"/>
      <c r="O428"/>
      <c r="P428"/>
      <c r="Q428"/>
    </row>
    <row r="429" spans="2:16" ht="12.75" customHeight="1">
      <c r="B429" s="750" t="s">
        <v>198</v>
      </c>
      <c r="C429" s="348" t="s">
        <v>487</v>
      </c>
      <c r="D429" s="12"/>
      <c r="E429" s="12"/>
      <c r="F429" s="12"/>
      <c r="G429" s="12"/>
      <c r="H429" s="12"/>
      <c r="I429" s="52"/>
      <c r="J429" s="12"/>
      <c r="P429"/>
    </row>
    <row r="430" spans="2:16" s="689" customFormat="1" ht="12.75" customHeight="1">
      <c r="B430" s="751"/>
      <c r="C430" s="707" t="s">
        <v>429</v>
      </c>
      <c r="D430" s="3"/>
      <c r="E430" s="3"/>
      <c r="F430" s="3"/>
      <c r="G430" s="3"/>
      <c r="H430" s="3"/>
      <c r="I430" s="3"/>
      <c r="J430" s="3"/>
      <c r="P430" s="707"/>
    </row>
    <row r="431" spans="2:16" ht="12.75" customHeight="1">
      <c r="B431" s="746"/>
      <c r="C431" s="192"/>
      <c r="D431" s="39"/>
      <c r="E431" s="39"/>
      <c r="F431" s="39"/>
      <c r="G431" s="39"/>
      <c r="H431" s="39"/>
      <c r="I431" s="39"/>
      <c r="J431" s="39"/>
      <c r="K431" s="52"/>
      <c r="P431"/>
    </row>
    <row r="432" spans="2:19" ht="12.75" customHeight="1">
      <c r="B432" s="753"/>
      <c r="C432" s="317"/>
      <c r="D432" s="318"/>
      <c r="E432" s="318"/>
      <c r="F432" s="302">
        <v>2001</v>
      </c>
      <c r="G432" s="302">
        <v>2002</v>
      </c>
      <c r="H432" s="302">
        <v>2003</v>
      </c>
      <c r="I432" s="302">
        <v>2004</v>
      </c>
      <c r="J432" s="302">
        <v>2005</v>
      </c>
      <c r="K432" s="302">
        <v>2006</v>
      </c>
      <c r="L432" s="297">
        <v>2007</v>
      </c>
      <c r="M432" s="302">
        <v>2008</v>
      </c>
      <c r="N432" s="298">
        <v>2009</v>
      </c>
      <c r="O432" s="833"/>
      <c r="P432" s="833"/>
      <c r="Q432" s="833"/>
      <c r="R432" s="833"/>
      <c r="S432" s="833"/>
    </row>
    <row r="433" spans="2:19" ht="12.75" customHeight="1">
      <c r="B433" s="754"/>
      <c r="C433" s="193"/>
      <c r="D433" s="194"/>
      <c r="E433" s="194"/>
      <c r="F433" s="194"/>
      <c r="G433" s="194"/>
      <c r="H433" s="194"/>
      <c r="I433" s="194"/>
      <c r="J433" s="195"/>
      <c r="K433" s="195"/>
      <c r="L433" s="247"/>
      <c r="M433" s="383"/>
      <c r="N433" s="357"/>
      <c r="O433" s="833"/>
      <c r="P433" s="833"/>
      <c r="Q433" s="833"/>
      <c r="R433" s="833"/>
      <c r="S433" s="833"/>
    </row>
    <row r="434" spans="2:19" ht="12.75" customHeight="1">
      <c r="B434" s="753"/>
      <c r="C434" s="727" t="s">
        <v>460</v>
      </c>
      <c r="D434" s="715"/>
      <c r="E434" s="715"/>
      <c r="F434" s="578">
        <v>1</v>
      </c>
      <c r="G434" s="578">
        <v>3</v>
      </c>
      <c r="H434" s="578">
        <v>5</v>
      </c>
      <c r="I434" s="578">
        <v>8</v>
      </c>
      <c r="J434" s="257">
        <v>11</v>
      </c>
      <c r="K434" s="196">
        <v>6</v>
      </c>
      <c r="L434" s="257">
        <v>14</v>
      </c>
      <c r="M434" s="257">
        <v>22.4</v>
      </c>
      <c r="N434" s="546">
        <v>35.7</v>
      </c>
      <c r="O434" s="833"/>
      <c r="P434" s="833"/>
      <c r="Q434" s="833"/>
      <c r="R434" s="833"/>
      <c r="S434" s="833"/>
    </row>
    <row r="435" spans="2:19" ht="12.75" customHeight="1">
      <c r="B435" s="753"/>
      <c r="C435" s="782" t="s">
        <v>461</v>
      </c>
      <c r="D435" s="715"/>
      <c r="E435" s="715"/>
      <c r="F435" s="196">
        <v>0.9614941516108483</v>
      </c>
      <c r="G435" s="196">
        <v>2.5</v>
      </c>
      <c r="H435" s="196">
        <v>4.8</v>
      </c>
      <c r="I435" s="196">
        <v>8.1</v>
      </c>
      <c r="J435" s="196">
        <v>11</v>
      </c>
      <c r="K435" s="196"/>
      <c r="L435" s="257">
        <v>6</v>
      </c>
      <c r="M435" s="257">
        <v>10.9</v>
      </c>
      <c r="N435" s="546">
        <v>20.4</v>
      </c>
      <c r="O435" s="833"/>
      <c r="P435" s="833"/>
      <c r="Q435" s="833"/>
      <c r="R435" s="833"/>
      <c r="S435" s="833"/>
    </row>
    <row r="436" spans="2:19" ht="12.75" customHeight="1">
      <c r="B436" s="753"/>
      <c r="C436" s="782" t="s">
        <v>488</v>
      </c>
      <c r="D436" s="715"/>
      <c r="E436" s="715"/>
      <c r="F436" s="822" t="s">
        <v>507</v>
      </c>
      <c r="G436" s="822" t="s">
        <v>507</v>
      </c>
      <c r="H436" s="822" t="s">
        <v>507</v>
      </c>
      <c r="I436" s="822" t="s">
        <v>507</v>
      </c>
      <c r="J436" s="822" t="s">
        <v>507</v>
      </c>
      <c r="K436" s="196">
        <v>6</v>
      </c>
      <c r="L436" s="257">
        <v>14</v>
      </c>
      <c r="M436" s="257">
        <v>22.4</v>
      </c>
      <c r="N436" s="546">
        <v>35.7</v>
      </c>
      <c r="O436" s="833"/>
      <c r="P436" s="833"/>
      <c r="Q436" s="833"/>
      <c r="R436" s="833"/>
      <c r="S436" s="833"/>
    </row>
    <row r="437" spans="2:19" ht="12.75" customHeight="1">
      <c r="B437" s="753"/>
      <c r="C437" s="783" t="s">
        <v>489</v>
      </c>
      <c r="D437" s="715"/>
      <c r="E437" s="715"/>
      <c r="F437" s="822" t="s">
        <v>507</v>
      </c>
      <c r="G437" s="822" t="s">
        <v>507</v>
      </c>
      <c r="H437" s="822" t="s">
        <v>507</v>
      </c>
      <c r="I437" s="822" t="s">
        <v>507</v>
      </c>
      <c r="J437" s="822" t="s">
        <v>507</v>
      </c>
      <c r="K437" s="822" t="s">
        <v>507</v>
      </c>
      <c r="L437" s="257">
        <v>6</v>
      </c>
      <c r="M437" s="257">
        <v>10.9</v>
      </c>
      <c r="N437" s="546">
        <v>20.4</v>
      </c>
      <c r="O437" s="833"/>
      <c r="P437" s="833"/>
      <c r="Q437" s="833"/>
      <c r="R437" s="833"/>
      <c r="S437" s="833"/>
    </row>
    <row r="438" spans="2:19" ht="12.75" customHeight="1">
      <c r="B438" s="753"/>
      <c r="C438" s="197"/>
      <c r="D438" s="198"/>
      <c r="E438" s="198"/>
      <c r="F438" s="198"/>
      <c r="G438" s="198"/>
      <c r="H438" s="198"/>
      <c r="I438" s="198"/>
      <c r="J438" s="160"/>
      <c r="K438" s="160"/>
      <c r="L438" s="249"/>
      <c r="M438" s="160"/>
      <c r="N438" s="294"/>
      <c r="O438" s="833"/>
      <c r="P438" s="833"/>
      <c r="Q438" s="833"/>
      <c r="R438" s="833"/>
      <c r="S438" s="833"/>
    </row>
    <row r="439" spans="2:19" ht="12.75" customHeight="1">
      <c r="B439" s="753"/>
      <c r="C439" s="199"/>
      <c r="D439" s="200"/>
      <c r="E439" s="200"/>
      <c r="F439" s="162"/>
      <c r="G439" s="162"/>
      <c r="H439" s="162"/>
      <c r="I439" s="162"/>
      <c r="J439" s="189"/>
      <c r="K439" s="189"/>
      <c r="L439" s="189"/>
      <c r="O439" s="833"/>
      <c r="P439" s="833"/>
      <c r="Q439" s="833"/>
      <c r="R439" s="833"/>
      <c r="S439" s="833"/>
    </row>
    <row r="440" spans="2:19" ht="12.75" customHeight="1">
      <c r="B440" s="753"/>
      <c r="C440" s="728" t="s">
        <v>218</v>
      </c>
      <c r="D440" s="200"/>
      <c r="E440" s="200"/>
      <c r="F440" s="162"/>
      <c r="G440" s="162"/>
      <c r="H440" s="162"/>
      <c r="I440" s="162"/>
      <c r="J440" s="189"/>
      <c r="K440" s="189"/>
      <c r="L440" s="189"/>
      <c r="O440" s="833"/>
      <c r="P440" s="833"/>
      <c r="Q440" s="833"/>
      <c r="R440" s="833"/>
      <c r="S440" s="833"/>
    </row>
    <row r="441" spans="3:16" ht="12.75" customHeight="1">
      <c r="C441" s="728" t="s">
        <v>493</v>
      </c>
      <c r="D441" s="648"/>
      <c r="E441" s="648"/>
      <c r="F441" s="648"/>
      <c r="G441" s="648"/>
      <c r="H441" s="648"/>
      <c r="I441" s="648"/>
      <c r="J441" s="648"/>
      <c r="K441" s="648"/>
      <c r="L441" s="648"/>
      <c r="M441" s="648"/>
      <c r="N441" s="648"/>
      <c r="O441" s="648"/>
      <c r="P441" s="648"/>
    </row>
    <row r="442" spans="3:16" ht="23.25" customHeight="1">
      <c r="C442" s="939" t="s">
        <v>494</v>
      </c>
      <c r="D442" s="906"/>
      <c r="E442" s="906"/>
      <c r="F442" s="906"/>
      <c r="G442" s="906"/>
      <c r="H442" s="906"/>
      <c r="I442" s="906"/>
      <c r="J442" s="906"/>
      <c r="K442" s="906"/>
      <c r="L442" s="906"/>
      <c r="M442" s="906"/>
      <c r="N442" s="906"/>
      <c r="O442" s="906"/>
      <c r="P442" s="906"/>
    </row>
    <row r="443" spans="2:16" ht="12.75" customHeight="1">
      <c r="B443" s="753"/>
      <c r="C443" s="616" t="s">
        <v>129</v>
      </c>
      <c r="D443" s="188"/>
      <c r="E443" s="188"/>
      <c r="F443" s="188"/>
      <c r="G443" s="189"/>
      <c r="H443" s="189"/>
      <c r="I443" s="189"/>
      <c r="J443" s="189"/>
      <c r="K443" s="189"/>
      <c r="L443" s="189"/>
      <c r="P443"/>
    </row>
    <row r="444" ht="12.75" customHeight="1">
      <c r="C444" s="187"/>
    </row>
    <row r="445" ht="12.75" customHeight="1">
      <c r="C445" s="187"/>
    </row>
    <row r="446" spans="15:17" ht="12.75" customHeight="1">
      <c r="O446"/>
      <c r="P446"/>
      <c r="Q446"/>
    </row>
    <row r="447" spans="2:17" ht="12.75" customHeight="1">
      <c r="B447" s="750" t="s">
        <v>206</v>
      </c>
      <c r="C447" s="18" t="s">
        <v>462</v>
      </c>
      <c r="O447"/>
      <c r="P447"/>
      <c r="Q447"/>
    </row>
    <row r="448" spans="2:17" s="689" customFormat="1" ht="12.75" customHeight="1">
      <c r="B448" s="751"/>
      <c r="C448" s="3" t="s">
        <v>429</v>
      </c>
      <c r="O448" s="707"/>
      <c r="P448" s="707"/>
      <c r="Q448" s="707"/>
    </row>
    <row r="449" spans="2:25" ht="12.75" customHeight="1">
      <c r="B449" s="746"/>
      <c r="C449" s="40"/>
      <c r="O449"/>
      <c r="P449"/>
      <c r="Q449"/>
      <c r="R449" s="201"/>
      <c r="S449" s="201"/>
      <c r="T449" s="201"/>
      <c r="U449" s="201"/>
      <c r="V449" s="201"/>
      <c r="W449" s="201"/>
      <c r="X449" s="201"/>
      <c r="Y449" s="201"/>
    </row>
    <row r="450" spans="2:23" ht="12.75" customHeight="1">
      <c r="B450" s="746"/>
      <c r="C450" s="311"/>
      <c r="D450" s="309"/>
      <c r="E450" s="309"/>
      <c r="F450" s="302" t="s">
        <v>235</v>
      </c>
      <c r="G450" s="302" t="s">
        <v>236</v>
      </c>
      <c r="H450" s="302" t="s">
        <v>237</v>
      </c>
      <c r="I450" s="302">
        <v>2004</v>
      </c>
      <c r="J450" s="302">
        <v>2005</v>
      </c>
      <c r="K450" s="302">
        <v>2006</v>
      </c>
      <c r="L450" s="297">
        <v>2007</v>
      </c>
      <c r="M450" s="302">
        <v>2008</v>
      </c>
      <c r="N450" s="298">
        <v>2009</v>
      </c>
      <c r="O450"/>
      <c r="P450" s="201"/>
      <c r="Q450" s="201"/>
      <c r="R450" s="201"/>
      <c r="S450" s="201"/>
      <c r="T450" s="201"/>
      <c r="U450" s="201"/>
      <c r="V450" s="201"/>
      <c r="W450" s="201"/>
    </row>
    <row r="451" spans="2:23" s="201" customFormat="1" ht="12.75" customHeight="1">
      <c r="B451" s="746"/>
      <c r="C451" s="41"/>
      <c r="D451" s="42"/>
      <c r="E451" s="42"/>
      <c r="F451" s="492"/>
      <c r="G451" s="492"/>
      <c r="H451" s="492"/>
      <c r="I451" s="492"/>
      <c r="J451" s="492"/>
      <c r="K451" s="492"/>
      <c r="L451" s="493"/>
      <c r="M451" s="492"/>
      <c r="N451" s="538"/>
      <c r="O451"/>
      <c r="P451" s="16"/>
      <c r="Q451" s="16"/>
      <c r="R451" s="16"/>
      <c r="S451" s="16"/>
      <c r="T451" s="16"/>
      <c r="U451" s="16"/>
      <c r="V451" s="16"/>
      <c r="W451" s="16"/>
    </row>
    <row r="452" spans="2:23" s="201" customFormat="1" ht="12.75" customHeight="1">
      <c r="B452" s="746"/>
      <c r="C452" s="24" t="s">
        <v>243</v>
      </c>
      <c r="D452" s="25"/>
      <c r="E452" s="25"/>
      <c r="F452" s="202">
        <v>1.6</v>
      </c>
      <c r="G452" s="202">
        <v>3.4</v>
      </c>
      <c r="H452" s="202">
        <v>5.9</v>
      </c>
      <c r="I452" s="202">
        <v>9.7</v>
      </c>
      <c r="J452" s="202">
        <v>11</v>
      </c>
      <c r="K452" s="202">
        <v>15.7</v>
      </c>
      <c r="L452" s="286">
        <v>23</v>
      </c>
      <c r="M452" s="202">
        <v>24.5</v>
      </c>
      <c r="N452" s="539">
        <v>27.22</v>
      </c>
      <c r="O452"/>
      <c r="P452" s="16"/>
      <c r="Q452" s="16"/>
      <c r="R452" s="16"/>
      <c r="S452" s="16"/>
      <c r="T452" s="16"/>
      <c r="U452" s="16"/>
      <c r="V452" s="16"/>
      <c r="W452" s="16"/>
    </row>
    <row r="453" spans="2:19" ht="12.75" customHeight="1">
      <c r="B453" s="746"/>
      <c r="C453" s="27" t="s">
        <v>136</v>
      </c>
      <c r="D453" s="28"/>
      <c r="E453" s="28"/>
      <c r="F453" s="75">
        <v>4.4</v>
      </c>
      <c r="G453" s="75">
        <v>8.2</v>
      </c>
      <c r="H453" s="75">
        <v>13</v>
      </c>
      <c r="I453" s="75">
        <v>19</v>
      </c>
      <c r="J453" s="75">
        <v>25</v>
      </c>
      <c r="K453" s="75">
        <v>32</v>
      </c>
      <c r="L453" s="287">
        <v>35.6</v>
      </c>
      <c r="M453" s="75">
        <v>37.3</v>
      </c>
      <c r="N453" s="540">
        <v>37.8</v>
      </c>
      <c r="O453" s="803"/>
      <c r="P453" s="847"/>
      <c r="Q453" s="847"/>
      <c r="R453" s="847"/>
      <c r="S453" s="847"/>
    </row>
    <row r="454" spans="2:19" ht="12.75" customHeight="1">
      <c r="B454" s="746"/>
      <c r="C454" s="27" t="s">
        <v>148</v>
      </c>
      <c r="D454" s="28"/>
      <c r="E454" s="28"/>
      <c r="F454" s="75">
        <v>3.8</v>
      </c>
      <c r="G454" s="75">
        <v>7</v>
      </c>
      <c r="H454" s="75">
        <v>11.8</v>
      </c>
      <c r="I454" s="75">
        <v>19</v>
      </c>
      <c r="J454" s="75">
        <v>25.3</v>
      </c>
      <c r="K454" s="75">
        <v>32</v>
      </c>
      <c r="L454" s="287">
        <v>34.2</v>
      </c>
      <c r="M454" s="75">
        <v>36.2</v>
      </c>
      <c r="N454" s="540">
        <v>37.7</v>
      </c>
      <c r="O454" s="803"/>
      <c r="P454" s="847"/>
      <c r="Q454" s="847"/>
      <c r="R454" s="847"/>
      <c r="S454" s="847"/>
    </row>
    <row r="455" spans="2:23" ht="12.75" customHeight="1">
      <c r="B455" s="746"/>
      <c r="C455" s="27" t="s">
        <v>146</v>
      </c>
      <c r="D455" s="28"/>
      <c r="E455" s="28"/>
      <c r="F455" s="75" t="s">
        <v>245</v>
      </c>
      <c r="G455" s="75">
        <v>1.5</v>
      </c>
      <c r="H455" s="75">
        <v>3</v>
      </c>
      <c r="I455" s="75">
        <v>9.8</v>
      </c>
      <c r="J455" s="75">
        <v>14</v>
      </c>
      <c r="K455" s="75">
        <v>20.7</v>
      </c>
      <c r="L455" s="287">
        <v>25.4</v>
      </c>
      <c r="M455" s="75">
        <v>28.8</v>
      </c>
      <c r="N455" s="540">
        <v>32.1</v>
      </c>
      <c r="O455" s="803"/>
      <c r="P455" s="847"/>
      <c r="Q455" s="847"/>
      <c r="R455" s="847"/>
      <c r="S455" s="847"/>
      <c r="T455" s="31"/>
      <c r="U455" s="31"/>
      <c r="V455" s="31"/>
      <c r="W455" s="31"/>
    </row>
    <row r="456" spans="2:19" ht="12.75" customHeight="1">
      <c r="B456" s="746"/>
      <c r="C456" s="27" t="s">
        <v>150</v>
      </c>
      <c r="D456" s="28"/>
      <c r="E456" s="28"/>
      <c r="F456" s="75">
        <v>5.4</v>
      </c>
      <c r="G456" s="75">
        <v>8.1</v>
      </c>
      <c r="H456" s="75">
        <v>10.7</v>
      </c>
      <c r="I456" s="75">
        <v>14.5</v>
      </c>
      <c r="J456" s="75">
        <v>20.3</v>
      </c>
      <c r="K456" s="75">
        <v>26.2</v>
      </c>
      <c r="L456" s="287">
        <v>31</v>
      </c>
      <c r="M456" s="75">
        <v>31.3</v>
      </c>
      <c r="N456" s="540">
        <v>31.5</v>
      </c>
      <c r="O456" s="803"/>
      <c r="P456" s="847"/>
      <c r="Q456" s="847"/>
      <c r="R456" s="847"/>
      <c r="S456" s="847"/>
    </row>
    <row r="457" spans="2:23" s="31" customFormat="1" ht="12.75" customHeight="1">
      <c r="B457" s="745"/>
      <c r="C457" s="27" t="s">
        <v>135</v>
      </c>
      <c r="D457" s="25"/>
      <c r="E457" s="25"/>
      <c r="F457" s="75">
        <v>2.3</v>
      </c>
      <c r="G457" s="75">
        <v>4.1</v>
      </c>
      <c r="H457" s="75">
        <v>5.6</v>
      </c>
      <c r="I457" s="75">
        <v>8.4</v>
      </c>
      <c r="J457" s="75">
        <v>13</v>
      </c>
      <c r="K457" s="75">
        <v>18.1</v>
      </c>
      <c r="L457" s="287">
        <v>24</v>
      </c>
      <c r="M457" s="75">
        <v>27.5</v>
      </c>
      <c r="N457" s="540">
        <v>30.4</v>
      </c>
      <c r="O457" s="803"/>
      <c r="P457" s="847"/>
      <c r="Q457" s="847"/>
      <c r="R457" s="847"/>
      <c r="S457" s="847"/>
      <c r="T457" s="16"/>
      <c r="U457" s="16"/>
      <c r="V457" s="16"/>
      <c r="W457" s="16"/>
    </row>
    <row r="458" spans="2:23" ht="12.75" customHeight="1">
      <c r="B458" s="746"/>
      <c r="C458" s="27" t="s">
        <v>141</v>
      </c>
      <c r="D458" s="28"/>
      <c r="E458" s="28"/>
      <c r="F458" s="75">
        <v>1</v>
      </c>
      <c r="G458" s="75">
        <v>2.8</v>
      </c>
      <c r="H458" s="75">
        <v>5.9</v>
      </c>
      <c r="I458" s="75">
        <v>10</v>
      </c>
      <c r="J458" s="75">
        <v>15.2</v>
      </c>
      <c r="K458" s="75">
        <v>20</v>
      </c>
      <c r="L458" s="287">
        <v>25</v>
      </c>
      <c r="M458" s="75">
        <v>27.7</v>
      </c>
      <c r="N458" s="540">
        <v>30.3</v>
      </c>
      <c r="O458" s="803"/>
      <c r="P458" s="847"/>
      <c r="Q458" s="847"/>
      <c r="R458" s="847"/>
      <c r="S458" s="847"/>
      <c r="T458" s="31"/>
      <c r="U458" s="31"/>
      <c r="V458" s="31"/>
      <c r="W458" s="31"/>
    </row>
    <row r="459" spans="2:23" ht="12.75" customHeight="1">
      <c r="B459" s="746"/>
      <c r="C459" s="27" t="s">
        <v>153</v>
      </c>
      <c r="D459" s="28"/>
      <c r="E459" s="28"/>
      <c r="F459" s="75">
        <v>0.6</v>
      </c>
      <c r="G459" s="75">
        <v>2.3</v>
      </c>
      <c r="H459" s="75">
        <v>5.4</v>
      </c>
      <c r="I459" s="75">
        <v>10</v>
      </c>
      <c r="J459" s="75">
        <v>15.9</v>
      </c>
      <c r="K459" s="75">
        <v>21.5</v>
      </c>
      <c r="L459" s="287">
        <v>26</v>
      </c>
      <c r="M459" s="75">
        <v>28.4</v>
      </c>
      <c r="N459" s="540">
        <v>29.8</v>
      </c>
      <c r="O459" s="803"/>
      <c r="P459" s="847"/>
      <c r="Q459" s="847"/>
      <c r="R459" s="847"/>
      <c r="S459" s="847"/>
      <c r="T459" s="31"/>
      <c r="U459" s="31"/>
      <c r="V459" s="31"/>
      <c r="W459" s="31"/>
    </row>
    <row r="460" spans="2:23" s="31" customFormat="1" ht="12.75" customHeight="1">
      <c r="B460" s="745"/>
      <c r="C460" s="27" t="s">
        <v>140</v>
      </c>
      <c r="D460" s="28"/>
      <c r="E460" s="28"/>
      <c r="F460" s="75">
        <v>1.3</v>
      </c>
      <c r="G460" s="75">
        <v>5</v>
      </c>
      <c r="H460" s="75">
        <v>9</v>
      </c>
      <c r="I460" s="75">
        <v>15</v>
      </c>
      <c r="J460" s="75">
        <v>22</v>
      </c>
      <c r="K460" s="75">
        <v>27</v>
      </c>
      <c r="L460" s="287">
        <v>31</v>
      </c>
      <c r="M460" s="75">
        <v>30.7</v>
      </c>
      <c r="N460" s="540">
        <v>29.4</v>
      </c>
      <c r="O460" s="803"/>
      <c r="P460" s="847"/>
      <c r="Q460" s="847"/>
      <c r="R460" s="847"/>
      <c r="S460" s="847"/>
      <c r="T460" s="16"/>
      <c r="U460" s="16"/>
      <c r="V460" s="16"/>
      <c r="W460" s="16"/>
    </row>
    <row r="461" spans="2:15" s="31" customFormat="1" ht="12.75" customHeight="1">
      <c r="B461" s="745"/>
      <c r="C461" s="27" t="s">
        <v>132</v>
      </c>
      <c r="D461" s="28"/>
      <c r="E461" s="28"/>
      <c r="F461" s="75">
        <v>4.4</v>
      </c>
      <c r="G461" s="75">
        <v>8.7</v>
      </c>
      <c r="H461" s="75">
        <v>11.7</v>
      </c>
      <c r="I461" s="75">
        <v>15.5</v>
      </c>
      <c r="J461" s="75">
        <v>18.3</v>
      </c>
      <c r="K461" s="75">
        <v>22.7</v>
      </c>
      <c r="L461" s="287">
        <v>26</v>
      </c>
      <c r="M461" s="75">
        <v>27.5</v>
      </c>
      <c r="N461" s="540">
        <v>29.1</v>
      </c>
      <c r="O461"/>
    </row>
    <row r="462" spans="2:15" ht="12.75" customHeight="1">
      <c r="B462" s="746"/>
      <c r="C462" s="27" t="s">
        <v>49</v>
      </c>
      <c r="D462" s="28"/>
      <c r="E462" s="28"/>
      <c r="F462" s="822" t="s">
        <v>507</v>
      </c>
      <c r="G462" s="822" t="s">
        <v>507</v>
      </c>
      <c r="H462" s="822" t="s">
        <v>507</v>
      </c>
      <c r="I462" s="822" t="s">
        <v>507</v>
      </c>
      <c r="J462" s="75">
        <v>11</v>
      </c>
      <c r="K462" s="75">
        <v>12.3</v>
      </c>
      <c r="L462" s="287">
        <v>16.9</v>
      </c>
      <c r="M462" s="75">
        <v>23.9</v>
      </c>
      <c r="N462" s="540">
        <v>26.8</v>
      </c>
      <c r="O462"/>
    </row>
    <row r="463" spans="2:15" s="31" customFormat="1" ht="12.75" customHeight="1">
      <c r="B463" s="745"/>
      <c r="C463" s="27" t="s">
        <v>137</v>
      </c>
      <c r="D463" s="28"/>
      <c r="E463" s="28"/>
      <c r="F463" s="822" t="s">
        <v>507</v>
      </c>
      <c r="G463" s="822" t="s">
        <v>507</v>
      </c>
      <c r="H463" s="822" t="s">
        <v>507</v>
      </c>
      <c r="I463" s="822" t="s">
        <v>507</v>
      </c>
      <c r="J463" s="75">
        <v>12</v>
      </c>
      <c r="K463" s="75">
        <v>17.2</v>
      </c>
      <c r="L463" s="287">
        <v>21.2</v>
      </c>
      <c r="M463" s="75">
        <v>24.6</v>
      </c>
      <c r="N463" s="540">
        <v>26</v>
      </c>
      <c r="O463"/>
    </row>
    <row r="464" spans="2:15" ht="12.75" customHeight="1">
      <c r="B464" s="746"/>
      <c r="C464" s="27" t="s">
        <v>151</v>
      </c>
      <c r="D464" s="28"/>
      <c r="E464" s="28"/>
      <c r="F464" s="822" t="s">
        <v>507</v>
      </c>
      <c r="G464" s="822" t="s">
        <v>507</v>
      </c>
      <c r="H464" s="822" t="s">
        <v>507</v>
      </c>
      <c r="I464" s="822" t="s">
        <v>507</v>
      </c>
      <c r="J464" s="75">
        <v>9</v>
      </c>
      <c r="K464" s="75">
        <v>12.6</v>
      </c>
      <c r="L464" s="287">
        <v>17.3</v>
      </c>
      <c r="M464" s="75">
        <v>21</v>
      </c>
      <c r="N464" s="540">
        <v>22.9</v>
      </c>
      <c r="O464"/>
    </row>
    <row r="465" spans="2:23" s="31" customFormat="1" ht="12.75" customHeight="1">
      <c r="B465" s="745"/>
      <c r="C465" s="27" t="s">
        <v>131</v>
      </c>
      <c r="D465" s="25"/>
      <c r="E465" s="25"/>
      <c r="F465" s="75">
        <v>3.6</v>
      </c>
      <c r="G465" s="75">
        <v>5.6</v>
      </c>
      <c r="H465" s="75">
        <v>7.6</v>
      </c>
      <c r="I465" s="75">
        <v>11</v>
      </c>
      <c r="J465" s="75">
        <v>14.1</v>
      </c>
      <c r="K465" s="75">
        <v>17</v>
      </c>
      <c r="L465" s="287">
        <v>20</v>
      </c>
      <c r="M465" s="75">
        <v>21.4</v>
      </c>
      <c r="N465" s="540">
        <v>22.7</v>
      </c>
      <c r="O465"/>
      <c r="P465" s="16"/>
      <c r="Q465" s="16"/>
      <c r="R465" s="16"/>
      <c r="S465" s="16"/>
      <c r="T465" s="16"/>
      <c r="U465" s="16"/>
      <c r="V465" s="16"/>
      <c r="W465" s="16"/>
    </row>
    <row r="466" spans="2:23" ht="12.75" customHeight="1">
      <c r="B466" s="746"/>
      <c r="C466" s="27" t="s">
        <v>143</v>
      </c>
      <c r="D466" s="28"/>
      <c r="E466" s="28"/>
      <c r="F466" s="203" t="s">
        <v>9</v>
      </c>
      <c r="G466" s="75">
        <v>0</v>
      </c>
      <c r="H466" s="75">
        <v>0.8</v>
      </c>
      <c r="I466" s="75">
        <v>3.3</v>
      </c>
      <c r="J466" s="75">
        <v>6.7</v>
      </c>
      <c r="K466" s="75">
        <v>12</v>
      </c>
      <c r="L466" s="287">
        <v>17.45</v>
      </c>
      <c r="M466" s="75">
        <v>20.2</v>
      </c>
      <c r="N466" s="540">
        <v>22.2</v>
      </c>
      <c r="O466"/>
      <c r="P466" s="31"/>
      <c r="Q466" s="31"/>
      <c r="R466" s="31"/>
      <c r="S466" s="31"/>
      <c r="T466" s="31"/>
      <c r="U466" s="31"/>
      <c r="V466" s="31"/>
      <c r="W466" s="31"/>
    </row>
    <row r="467" spans="2:23" ht="12.75" customHeight="1">
      <c r="B467" s="746"/>
      <c r="C467" s="27" t="s">
        <v>133</v>
      </c>
      <c r="D467" s="28"/>
      <c r="E467" s="28"/>
      <c r="F467" s="822" t="s">
        <v>507</v>
      </c>
      <c r="G467" s="822" t="s">
        <v>507</v>
      </c>
      <c r="H467" s="822" t="s">
        <v>507</v>
      </c>
      <c r="I467" s="822" t="s">
        <v>507</v>
      </c>
      <c r="J467" s="75">
        <v>4</v>
      </c>
      <c r="K467" s="75">
        <v>7.4</v>
      </c>
      <c r="L467" s="287">
        <v>13.8</v>
      </c>
      <c r="M467" s="75">
        <v>18.2</v>
      </c>
      <c r="N467" s="540">
        <v>22.2</v>
      </c>
      <c r="O467"/>
      <c r="P467" s="31"/>
      <c r="Q467" s="31"/>
      <c r="R467" s="31"/>
      <c r="S467" s="31"/>
      <c r="T467" s="31"/>
      <c r="U467" s="31"/>
      <c r="V467" s="31"/>
      <c r="W467" s="31"/>
    </row>
    <row r="468" spans="2:23" s="31" customFormat="1" ht="12.75" customHeight="1">
      <c r="B468" s="745"/>
      <c r="C468" s="27" t="s">
        <v>139</v>
      </c>
      <c r="D468" s="28"/>
      <c r="E468" s="28"/>
      <c r="F468" s="75">
        <v>1.2</v>
      </c>
      <c r="G468" s="75">
        <v>3</v>
      </c>
      <c r="H468" s="75">
        <v>5.4</v>
      </c>
      <c r="I468" s="75">
        <v>8.1</v>
      </c>
      <c r="J468" s="75">
        <v>11.7</v>
      </c>
      <c r="K468" s="75">
        <v>15</v>
      </c>
      <c r="L468" s="287">
        <v>18</v>
      </c>
      <c r="M468" s="75">
        <v>20.2</v>
      </c>
      <c r="N468" s="540">
        <v>21.5</v>
      </c>
      <c r="O468"/>
      <c r="P468" s="16"/>
      <c r="Q468" s="16"/>
      <c r="R468" s="16"/>
      <c r="S468" s="16"/>
      <c r="T468" s="16"/>
      <c r="U468" s="16"/>
      <c r="V468" s="16"/>
      <c r="W468" s="16"/>
    </row>
    <row r="469" spans="2:15" s="31" customFormat="1" ht="12.75" customHeight="1">
      <c r="B469" s="745"/>
      <c r="C469" s="27" t="s">
        <v>144</v>
      </c>
      <c r="D469" s="28"/>
      <c r="E469" s="28"/>
      <c r="F469" s="75">
        <v>0.7</v>
      </c>
      <c r="G469" s="75">
        <v>1.7</v>
      </c>
      <c r="H469" s="75">
        <v>4.1</v>
      </c>
      <c r="I469" s="75">
        <v>8.1</v>
      </c>
      <c r="J469" s="75">
        <v>11.9</v>
      </c>
      <c r="K469" s="75">
        <v>14</v>
      </c>
      <c r="L469" s="287">
        <v>17</v>
      </c>
      <c r="M469" s="75">
        <v>19</v>
      </c>
      <c r="N469" s="540">
        <v>20.6</v>
      </c>
      <c r="O469"/>
    </row>
    <row r="470" spans="2:14" ht="12.75" customHeight="1">
      <c r="B470" s="746"/>
      <c r="C470" s="27" t="s">
        <v>147</v>
      </c>
      <c r="D470" s="28"/>
      <c r="E470" s="28"/>
      <c r="F470" s="822" t="s">
        <v>507</v>
      </c>
      <c r="G470" s="822" t="s">
        <v>507</v>
      </c>
      <c r="H470" s="822" t="s">
        <v>507</v>
      </c>
      <c r="I470" s="822" t="s">
        <v>507</v>
      </c>
      <c r="J470" s="75">
        <v>4</v>
      </c>
      <c r="K470" s="75">
        <v>9.3</v>
      </c>
      <c r="L470" s="287">
        <v>15</v>
      </c>
      <c r="M470" s="75">
        <v>17.4</v>
      </c>
      <c r="N470" s="540">
        <v>19.3</v>
      </c>
    </row>
    <row r="471" spans="2:23" s="31" customFormat="1" ht="12.75" customHeight="1">
      <c r="B471" s="745"/>
      <c r="C471" s="27" t="s">
        <v>134</v>
      </c>
      <c r="D471" s="25"/>
      <c r="E471" s="25"/>
      <c r="F471" s="75" t="s">
        <v>245</v>
      </c>
      <c r="G471" s="75" t="s">
        <v>245</v>
      </c>
      <c r="H471" s="75" t="s">
        <v>245</v>
      </c>
      <c r="I471" s="75">
        <v>2.5</v>
      </c>
      <c r="J471" s="75">
        <v>6.4</v>
      </c>
      <c r="K471" s="75">
        <v>11</v>
      </c>
      <c r="L471" s="287">
        <v>15</v>
      </c>
      <c r="M471" s="75">
        <v>17.1</v>
      </c>
      <c r="N471" s="540">
        <v>19.1</v>
      </c>
      <c r="O471" s="16"/>
      <c r="P471" s="16"/>
      <c r="Q471" s="16"/>
      <c r="R471" s="16"/>
      <c r="S471" s="16"/>
      <c r="T471" s="16"/>
      <c r="U471" s="16"/>
      <c r="V471" s="16"/>
      <c r="W471" s="16"/>
    </row>
    <row r="472" spans="2:14" ht="12.75" customHeight="1">
      <c r="B472" s="746"/>
      <c r="C472" s="27" t="s">
        <v>145</v>
      </c>
      <c r="D472" s="207"/>
      <c r="E472" s="207"/>
      <c r="F472" s="822" t="s">
        <v>507</v>
      </c>
      <c r="G472" s="822" t="s">
        <v>507</v>
      </c>
      <c r="H472" s="822" t="s">
        <v>507</v>
      </c>
      <c r="I472" s="822" t="s">
        <v>507</v>
      </c>
      <c r="J472" s="75">
        <v>6</v>
      </c>
      <c r="K472" s="75">
        <v>9.3</v>
      </c>
      <c r="L472" s="287">
        <v>13.7</v>
      </c>
      <c r="M472" s="75">
        <v>17.5</v>
      </c>
      <c r="N472" s="540">
        <v>18.9</v>
      </c>
    </row>
    <row r="473" spans="2:14" ht="12.75" customHeight="1">
      <c r="B473" s="746"/>
      <c r="C473" s="27" t="s">
        <v>142</v>
      </c>
      <c r="D473" s="207"/>
      <c r="E473" s="207"/>
      <c r="F473" s="75" t="s">
        <v>245</v>
      </c>
      <c r="G473" s="75">
        <v>0.6</v>
      </c>
      <c r="H473" s="75">
        <v>2</v>
      </c>
      <c r="I473" s="75">
        <v>3.6</v>
      </c>
      <c r="J473" s="75">
        <v>6.3</v>
      </c>
      <c r="K473" s="75">
        <v>10</v>
      </c>
      <c r="L473" s="287">
        <v>14</v>
      </c>
      <c r="M473" s="75">
        <v>16.3</v>
      </c>
      <c r="N473" s="540">
        <v>18.7</v>
      </c>
    </row>
    <row r="474" spans="2:14" ht="12.75" customHeight="1">
      <c r="B474" s="746"/>
      <c r="C474" s="27" t="s">
        <v>71</v>
      </c>
      <c r="D474" s="207"/>
      <c r="E474" s="207"/>
      <c r="F474" s="202">
        <v>1</v>
      </c>
      <c r="G474" s="202">
        <v>2.5</v>
      </c>
      <c r="H474" s="202">
        <v>4.8</v>
      </c>
      <c r="I474" s="202">
        <v>8.1</v>
      </c>
      <c r="J474" s="202">
        <v>11</v>
      </c>
      <c r="K474" s="202">
        <v>13.9</v>
      </c>
      <c r="L474" s="286">
        <v>15.1</v>
      </c>
      <c r="M474" s="202">
        <v>16.5</v>
      </c>
      <c r="N474" s="539">
        <v>18.6</v>
      </c>
    </row>
    <row r="475" spans="2:14" ht="12.75" customHeight="1">
      <c r="B475" s="746"/>
      <c r="C475" s="27" t="s">
        <v>138</v>
      </c>
      <c r="D475" s="207"/>
      <c r="E475" s="207"/>
      <c r="F475" s="203" t="s">
        <v>9</v>
      </c>
      <c r="G475" s="203" t="s">
        <v>245</v>
      </c>
      <c r="H475" s="203" t="s">
        <v>245</v>
      </c>
      <c r="I475" s="203" t="s">
        <v>245</v>
      </c>
      <c r="J475" s="75">
        <v>1.4</v>
      </c>
      <c r="K475" s="75">
        <v>4.4</v>
      </c>
      <c r="L475" s="287">
        <v>9</v>
      </c>
      <c r="M475" s="75">
        <v>13.4</v>
      </c>
      <c r="N475" s="540">
        <v>17</v>
      </c>
    </row>
    <row r="476" spans="2:14" ht="12.75" customHeight="1">
      <c r="B476" s="746"/>
      <c r="C476" s="27" t="s">
        <v>152</v>
      </c>
      <c r="D476" s="207"/>
      <c r="E476" s="207"/>
      <c r="F476" s="203" t="s">
        <v>9</v>
      </c>
      <c r="G476" s="203" t="s">
        <v>245</v>
      </c>
      <c r="H476" s="75" t="s">
        <v>245</v>
      </c>
      <c r="I476" s="75">
        <v>1</v>
      </c>
      <c r="J476" s="75">
        <v>2</v>
      </c>
      <c r="K476" s="75">
        <v>5</v>
      </c>
      <c r="L476" s="287">
        <v>8.8</v>
      </c>
      <c r="M476" s="75">
        <v>10.9</v>
      </c>
      <c r="N476" s="540">
        <v>14.8</v>
      </c>
    </row>
    <row r="477" spans="2:14" ht="12.75" customHeight="1">
      <c r="B477" s="746"/>
      <c r="C477" s="27" t="s">
        <v>149</v>
      </c>
      <c r="D477" s="207"/>
      <c r="E477" s="207"/>
      <c r="F477" s="75" t="s">
        <v>245</v>
      </c>
      <c r="G477" s="75" t="s">
        <v>245</v>
      </c>
      <c r="H477" s="75">
        <v>0.8</v>
      </c>
      <c r="I477" s="75">
        <v>2.1</v>
      </c>
      <c r="J477" s="75">
        <v>2.4</v>
      </c>
      <c r="K477" s="75">
        <v>5.2</v>
      </c>
      <c r="L477" s="287">
        <v>8.4</v>
      </c>
      <c r="M477" s="75">
        <v>11.7</v>
      </c>
      <c r="N477" s="540">
        <v>13.5</v>
      </c>
    </row>
    <row r="478" spans="2:14" ht="12.75" customHeight="1">
      <c r="B478" s="746"/>
      <c r="C478" s="387" t="s">
        <v>241</v>
      </c>
      <c r="D478" s="207"/>
      <c r="E478" s="207"/>
      <c r="F478" s="822" t="s">
        <v>507</v>
      </c>
      <c r="G478" s="822" t="s">
        <v>507</v>
      </c>
      <c r="H478" s="822" t="s">
        <v>507</v>
      </c>
      <c r="I478" s="822" t="s">
        <v>507</v>
      </c>
      <c r="J478" s="75" t="s">
        <v>9</v>
      </c>
      <c r="K478" s="75" t="s">
        <v>9</v>
      </c>
      <c r="L478" s="287">
        <v>9.8</v>
      </c>
      <c r="M478" s="75">
        <v>11.7</v>
      </c>
      <c r="N478" s="540">
        <v>13</v>
      </c>
    </row>
    <row r="479" spans="2:14" ht="12.75" customHeight="1">
      <c r="B479" s="746"/>
      <c r="C479" s="27" t="s">
        <v>239</v>
      </c>
      <c r="D479" s="207"/>
      <c r="E479" s="207"/>
      <c r="F479" s="822" t="s">
        <v>507</v>
      </c>
      <c r="G479" s="822" t="s">
        <v>507</v>
      </c>
      <c r="H479" s="822" t="s">
        <v>507</v>
      </c>
      <c r="I479" s="822" t="s">
        <v>507</v>
      </c>
      <c r="J479" s="75" t="s">
        <v>9</v>
      </c>
      <c r="K479" s="75" t="s">
        <v>9</v>
      </c>
      <c r="L479" s="287">
        <v>7.6</v>
      </c>
      <c r="M479" s="75">
        <v>11.2</v>
      </c>
      <c r="N479" s="540">
        <v>13</v>
      </c>
    </row>
    <row r="480" spans="2:14" ht="12.75" customHeight="1">
      <c r="B480" s="746"/>
      <c r="C480" s="197"/>
      <c r="D480" s="198"/>
      <c r="E480" s="198"/>
      <c r="F480" s="206"/>
      <c r="G480" s="206"/>
      <c r="H480" s="206"/>
      <c r="I480" s="206"/>
      <c r="J480" s="206"/>
      <c r="K480" s="206"/>
      <c r="L480" s="289"/>
      <c r="M480" s="206"/>
      <c r="N480" s="541"/>
    </row>
    <row r="481" spans="2:10" ht="12.75" customHeight="1">
      <c r="B481" s="746"/>
      <c r="C481" s="630"/>
      <c r="D481" s="207"/>
      <c r="E481" s="208"/>
      <c r="F481" s="208"/>
      <c r="G481" s="208"/>
      <c r="H481" s="208"/>
      <c r="I481" s="208"/>
      <c r="J481" s="208"/>
    </row>
    <row r="482" spans="2:12" ht="12.75" customHeight="1">
      <c r="B482" s="746"/>
      <c r="C482" s="454" t="s">
        <v>463</v>
      </c>
      <c r="D482" s="207"/>
      <c r="E482" s="208"/>
      <c r="F482" s="208"/>
      <c r="G482" s="804"/>
      <c r="H482" s="805"/>
      <c r="I482" s="805"/>
      <c r="J482" s="805"/>
      <c r="K482" s="806"/>
      <c r="L482" s="806"/>
    </row>
    <row r="483" spans="2:10" ht="12.75" customHeight="1">
      <c r="B483" s="746"/>
      <c r="C483" s="217"/>
      <c r="D483" s="207"/>
      <c r="E483" s="208"/>
      <c r="F483" s="208"/>
      <c r="G483" s="208"/>
      <c r="H483" s="208"/>
      <c r="I483" s="208"/>
      <c r="J483" s="208"/>
    </row>
    <row r="484" spans="2:25" ht="12.75" customHeight="1">
      <c r="B484" s="746"/>
      <c r="C484" s="217"/>
      <c r="D484" s="207"/>
      <c r="E484" s="208"/>
      <c r="F484" s="208"/>
      <c r="G484" s="208"/>
      <c r="H484" s="208"/>
      <c r="I484" s="208"/>
      <c r="J484" s="208"/>
      <c r="O484" s="331"/>
      <c r="P484" s="385"/>
      <c r="Q484" s="385"/>
      <c r="R484" s="385"/>
      <c r="S484" s="385"/>
      <c r="T484" s="385"/>
      <c r="U484" s="385"/>
      <c r="V484" s="385"/>
      <c r="W484" s="385"/>
      <c r="X484" s="385"/>
      <c r="Y484" s="385"/>
    </row>
    <row r="485" spans="2:25" ht="12.75" customHeight="1">
      <c r="B485" s="746"/>
      <c r="C485" s="207"/>
      <c r="D485" s="207"/>
      <c r="E485" s="208"/>
      <c r="F485" s="208"/>
      <c r="G485" s="208"/>
      <c r="H485" s="208"/>
      <c r="I485" s="208"/>
      <c r="J485" s="208"/>
      <c r="O485" s="331"/>
      <c r="P485" s="385"/>
      <c r="Q485" s="385"/>
      <c r="R485" s="385"/>
      <c r="S485" s="385"/>
      <c r="T485" s="385"/>
      <c r="U485" s="385"/>
      <c r="V485" s="385"/>
      <c r="W485" s="385"/>
      <c r="X485" s="385"/>
      <c r="Y485" s="385"/>
    </row>
    <row r="486" spans="2:14" s="385" customFormat="1" ht="12.75" customHeight="1">
      <c r="B486" s="750" t="s">
        <v>298</v>
      </c>
      <c r="C486" s="348" t="s">
        <v>465</v>
      </c>
      <c r="D486" s="348"/>
      <c r="E486" s="39"/>
      <c r="F486" s="209"/>
      <c r="N486" s="331"/>
    </row>
    <row r="487" spans="2:14" s="689" customFormat="1" ht="12.75" customHeight="1">
      <c r="B487" s="764"/>
      <c r="C487" s="707" t="s">
        <v>430</v>
      </c>
      <c r="D487" s="707"/>
      <c r="E487" s="691"/>
      <c r="F487" s="708"/>
      <c r="N487" s="709"/>
    </row>
    <row r="488" spans="2:11" s="385" customFormat="1" ht="12.75" customHeight="1">
      <c r="B488" s="746"/>
      <c r="C488" s="86"/>
      <c r="D488" s="39"/>
      <c r="E488" s="39"/>
      <c r="F488" s="209"/>
      <c r="J488" s="331"/>
      <c r="K488" s="331"/>
    </row>
    <row r="489" spans="2:13" s="651" customFormat="1" ht="12.75" customHeight="1">
      <c r="B489" s="772"/>
      <c r="C489" s="729"/>
      <c r="D489" s="721"/>
      <c r="E489" s="721"/>
      <c r="F489" s="919" t="s">
        <v>351</v>
      </c>
      <c r="G489" s="904"/>
      <c r="H489" s="903" t="s">
        <v>467</v>
      </c>
      <c r="I489" s="904"/>
      <c r="J489" s="920" t="s">
        <v>374</v>
      </c>
      <c r="K489" s="904"/>
      <c r="L489" s="919" t="s">
        <v>466</v>
      </c>
      <c r="M489" s="904"/>
    </row>
    <row r="490" spans="2:13" s="604" customFormat="1" ht="12.75" customHeight="1">
      <c r="B490" s="762"/>
      <c r="C490" s="650"/>
      <c r="D490" s="677"/>
      <c r="E490" s="677"/>
      <c r="F490" s="825" t="s">
        <v>348</v>
      </c>
      <c r="G490" s="826" t="s">
        <v>349</v>
      </c>
      <c r="H490" s="827" t="s">
        <v>348</v>
      </c>
      <c r="I490" s="826" t="s">
        <v>349</v>
      </c>
      <c r="J490" s="827" t="s">
        <v>348</v>
      </c>
      <c r="K490" s="826" t="s">
        <v>349</v>
      </c>
      <c r="L490" s="825" t="s">
        <v>348</v>
      </c>
      <c r="M490" s="826" t="s">
        <v>349</v>
      </c>
    </row>
    <row r="491" spans="2:13" s="385" customFormat="1" ht="12.75" customHeight="1">
      <c r="B491" s="746"/>
      <c r="C491" s="632"/>
      <c r="D491" s="678"/>
      <c r="E491" s="678"/>
      <c r="F491" s="517"/>
      <c r="G491" s="504"/>
      <c r="H491" s="503"/>
      <c r="I491" s="504"/>
      <c r="J491" s="503"/>
      <c r="K491" s="504"/>
      <c r="L491" s="517"/>
      <c r="M491" s="504"/>
    </row>
    <row r="492" spans="2:13" s="385" customFormat="1" ht="12.75" customHeight="1">
      <c r="B492" s="746"/>
      <c r="C492" s="24" t="s">
        <v>243</v>
      </c>
      <c r="D492" s="25"/>
      <c r="E492" s="25"/>
      <c r="F492" s="555">
        <v>16.2</v>
      </c>
      <c r="G492" s="554">
        <v>2.8</v>
      </c>
      <c r="H492" s="553">
        <v>17.152099999999997</v>
      </c>
      <c r="I492" s="554">
        <v>3.2288999999999994</v>
      </c>
      <c r="J492" s="553">
        <v>19.1828</v>
      </c>
      <c r="K492" s="554">
        <v>3.4747999999999997</v>
      </c>
      <c r="L492" s="555">
        <v>20.77992</v>
      </c>
      <c r="M492" s="554">
        <v>5.75608</v>
      </c>
    </row>
    <row r="493" spans="2:13" s="385" customFormat="1" ht="12.75" customHeight="1">
      <c r="B493" s="746"/>
      <c r="C493" s="387" t="s">
        <v>136</v>
      </c>
      <c r="D493" s="388"/>
      <c r="E493" s="388"/>
      <c r="F493" s="558">
        <v>30.5</v>
      </c>
      <c r="G493" s="557">
        <v>2.9</v>
      </c>
      <c r="H493" s="556">
        <v>32.749399999999994</v>
      </c>
      <c r="I493" s="557">
        <v>6.639399999999999</v>
      </c>
      <c r="J493" s="556">
        <v>34.2612</v>
      </c>
      <c r="K493" s="557">
        <v>10.118400000000001</v>
      </c>
      <c r="L493" s="558">
        <v>35.41104000000001</v>
      </c>
      <c r="M493" s="557">
        <v>13.241340000000001</v>
      </c>
    </row>
    <row r="494" spans="2:13" s="385" customFormat="1" ht="12.75" customHeight="1">
      <c r="B494" s="746"/>
      <c r="C494" s="387" t="s">
        <v>132</v>
      </c>
      <c r="D494" s="388"/>
      <c r="E494" s="388"/>
      <c r="F494" s="558">
        <v>24.5</v>
      </c>
      <c r="G494" s="557">
        <v>7.4</v>
      </c>
      <c r="H494" s="556">
        <v>25.2725</v>
      </c>
      <c r="I494" s="557">
        <v>7.700000000000001</v>
      </c>
      <c r="J494" s="556">
        <v>27.3944</v>
      </c>
      <c r="K494" s="557">
        <v>8.8862</v>
      </c>
      <c r="L494" s="558">
        <v>27.074639999999995</v>
      </c>
      <c r="M494" s="557">
        <v>11.942639999999999</v>
      </c>
    </row>
    <row r="495" spans="2:13" s="385" customFormat="1" ht="12.75" customHeight="1">
      <c r="B495" s="746"/>
      <c r="C495" s="24" t="s">
        <v>71</v>
      </c>
      <c r="D495" s="25"/>
      <c r="E495" s="25"/>
      <c r="F495" s="555">
        <v>15</v>
      </c>
      <c r="G495" s="554">
        <v>3.3</v>
      </c>
      <c r="H495" s="553">
        <v>16.318499999999997</v>
      </c>
      <c r="I495" s="554">
        <v>4.917</v>
      </c>
      <c r="J495" s="553">
        <v>15.7696</v>
      </c>
      <c r="K495" s="554">
        <v>8.3072</v>
      </c>
      <c r="L495" s="555">
        <v>18.270780000000002</v>
      </c>
      <c r="M495" s="554">
        <v>11.260440000000001</v>
      </c>
    </row>
    <row r="496" spans="2:13" s="385" customFormat="1" ht="12.75" customHeight="1">
      <c r="B496" s="746"/>
      <c r="C496" s="387" t="s">
        <v>150</v>
      </c>
      <c r="D496" s="388"/>
      <c r="E496" s="388"/>
      <c r="F496" s="558">
        <v>25.5</v>
      </c>
      <c r="G496" s="557">
        <v>10.8</v>
      </c>
      <c r="H496" s="556">
        <v>26.3233</v>
      </c>
      <c r="I496" s="557">
        <v>11.268</v>
      </c>
      <c r="J496" s="556">
        <v>27.6575</v>
      </c>
      <c r="K496" s="557">
        <v>11.212499999999999</v>
      </c>
      <c r="L496" s="558">
        <v>20.711249999999996</v>
      </c>
      <c r="M496" s="557">
        <v>10.38555</v>
      </c>
    </row>
    <row r="497" spans="2:13" s="385" customFormat="1" ht="12.75" customHeight="1">
      <c r="B497" s="746"/>
      <c r="C497" s="387" t="s">
        <v>241</v>
      </c>
      <c r="D497" s="388"/>
      <c r="E497" s="388"/>
      <c r="F497" s="730" t="s">
        <v>9</v>
      </c>
      <c r="G497" s="560" t="s">
        <v>9</v>
      </c>
      <c r="H497" s="559" t="s">
        <v>9</v>
      </c>
      <c r="I497" s="557" t="s">
        <v>9</v>
      </c>
      <c r="J497" s="556">
        <v>10.788</v>
      </c>
      <c r="K497" s="557">
        <v>5.58</v>
      </c>
      <c r="L497" s="558">
        <v>12.747800000000002</v>
      </c>
      <c r="M497" s="557">
        <v>8.1471</v>
      </c>
    </row>
    <row r="498" spans="2:13" s="385" customFormat="1" ht="12.75" customHeight="1">
      <c r="B498" s="746"/>
      <c r="C498" s="387" t="s">
        <v>239</v>
      </c>
      <c r="D498" s="388"/>
      <c r="E498" s="388"/>
      <c r="F498" s="558">
        <v>6.7</v>
      </c>
      <c r="G498" s="557">
        <v>3.8</v>
      </c>
      <c r="H498" s="556">
        <v>9.408</v>
      </c>
      <c r="I498" s="557">
        <v>5.208</v>
      </c>
      <c r="J498" s="556">
        <v>10.6821</v>
      </c>
      <c r="K498" s="557">
        <v>6.4116</v>
      </c>
      <c r="L498" s="558">
        <v>12.4306</v>
      </c>
      <c r="M498" s="557">
        <v>7.878</v>
      </c>
    </row>
    <row r="499" spans="2:13" s="385" customFormat="1" ht="12.75" customHeight="1">
      <c r="B499" s="746"/>
      <c r="C499" s="387" t="s">
        <v>135</v>
      </c>
      <c r="D499" s="388"/>
      <c r="E499" s="388"/>
      <c r="F499" s="558">
        <v>21.8</v>
      </c>
      <c r="G499" s="557">
        <v>4.9</v>
      </c>
      <c r="H499" s="556">
        <v>25.794999999999998</v>
      </c>
      <c r="I499" s="557">
        <v>4.895</v>
      </c>
      <c r="J499" s="556">
        <v>24.99</v>
      </c>
      <c r="K499" s="557">
        <v>6.7326</v>
      </c>
      <c r="L499" s="558">
        <v>25.95856</v>
      </c>
      <c r="M499" s="557">
        <v>7.524</v>
      </c>
    </row>
    <row r="500" spans="2:13" s="385" customFormat="1" ht="12.75" customHeight="1">
      <c r="B500" s="746"/>
      <c r="C500" s="387" t="s">
        <v>153</v>
      </c>
      <c r="D500" s="388"/>
      <c r="E500" s="388"/>
      <c r="F500" s="558">
        <v>24.6</v>
      </c>
      <c r="G500" s="557">
        <v>1.8</v>
      </c>
      <c r="H500" s="556">
        <v>18.147599999999997</v>
      </c>
      <c r="I500" s="557">
        <v>2.1016</v>
      </c>
      <c r="J500" s="556">
        <v>27.907200000000003</v>
      </c>
      <c r="K500" s="557">
        <v>1.7568</v>
      </c>
      <c r="L500" s="558">
        <v>29.26956</v>
      </c>
      <c r="M500" s="557">
        <v>5.903379999999999</v>
      </c>
    </row>
    <row r="501" spans="2:13" s="385" customFormat="1" ht="12.75" customHeight="1">
      <c r="B501" s="746"/>
      <c r="C501" s="387" t="s">
        <v>145</v>
      </c>
      <c r="D501" s="388"/>
      <c r="E501" s="388"/>
      <c r="F501" s="558">
        <v>5.4</v>
      </c>
      <c r="G501" s="557">
        <v>1.7</v>
      </c>
      <c r="H501" s="556">
        <v>7.3325</v>
      </c>
      <c r="I501" s="557">
        <v>2.2225</v>
      </c>
      <c r="J501" s="556">
        <v>9.828</v>
      </c>
      <c r="K501" s="557">
        <v>4.1496</v>
      </c>
      <c r="L501" s="558">
        <v>11.952359999999999</v>
      </c>
      <c r="M501" s="557">
        <v>4.842179999999999</v>
      </c>
    </row>
    <row r="502" spans="2:13" s="385" customFormat="1" ht="12.75" customHeight="1">
      <c r="B502" s="746"/>
      <c r="C502" s="387" t="s">
        <v>140</v>
      </c>
      <c r="D502" s="388"/>
      <c r="E502" s="388"/>
      <c r="F502" s="558">
        <v>14.1</v>
      </c>
      <c r="G502" s="557">
        <v>2</v>
      </c>
      <c r="H502" s="556">
        <v>18.3586</v>
      </c>
      <c r="I502" s="557">
        <v>3.0086</v>
      </c>
      <c r="J502" s="556">
        <v>17.324</v>
      </c>
      <c r="K502" s="557">
        <v>3.0805000000000002</v>
      </c>
      <c r="L502" s="558">
        <v>18.039839999999998</v>
      </c>
      <c r="M502" s="557">
        <v>4.698119999999999</v>
      </c>
    </row>
    <row r="503" spans="2:13" s="385" customFormat="1" ht="12.75" customHeight="1">
      <c r="B503" s="746"/>
      <c r="C503" s="387" t="s">
        <v>139</v>
      </c>
      <c r="D503" s="388"/>
      <c r="E503" s="388"/>
      <c r="F503" s="558">
        <v>16.7</v>
      </c>
      <c r="G503" s="557">
        <v>1.9</v>
      </c>
      <c r="H503" s="556">
        <v>17.493199999999998</v>
      </c>
      <c r="I503" s="557">
        <v>2.525</v>
      </c>
      <c r="J503" s="556">
        <v>18.174599999999998</v>
      </c>
      <c r="K503" s="557">
        <v>2.7531</v>
      </c>
      <c r="L503" s="558">
        <v>19.1909</v>
      </c>
      <c r="M503" s="557">
        <v>4.16885</v>
      </c>
    </row>
    <row r="504" spans="2:13" s="385" customFormat="1" ht="12.75" customHeight="1">
      <c r="B504" s="746"/>
      <c r="C504" s="387" t="s">
        <v>151</v>
      </c>
      <c r="D504" s="388"/>
      <c r="E504" s="388"/>
      <c r="F504" s="558">
        <v>5.2</v>
      </c>
      <c r="G504" s="557">
        <v>2.3</v>
      </c>
      <c r="H504" s="556">
        <v>7.812</v>
      </c>
      <c r="I504" s="557">
        <v>3.654</v>
      </c>
      <c r="J504" s="556">
        <v>9.5693</v>
      </c>
      <c r="K504" s="557">
        <v>4.7073</v>
      </c>
      <c r="L504" s="558">
        <v>8.26461</v>
      </c>
      <c r="M504" s="557">
        <v>4.0326900000000006</v>
      </c>
    </row>
    <row r="505" spans="2:13" s="385" customFormat="1" ht="12.75" customHeight="1">
      <c r="B505" s="746"/>
      <c r="C505" s="387" t="s">
        <v>134</v>
      </c>
      <c r="D505" s="388"/>
      <c r="E505" s="388"/>
      <c r="F505" s="558">
        <v>12</v>
      </c>
      <c r="G505" s="560" t="s">
        <v>9</v>
      </c>
      <c r="H505" s="559" t="s">
        <v>9</v>
      </c>
      <c r="I505" s="557" t="s">
        <v>9</v>
      </c>
      <c r="J505" s="556">
        <v>17.8</v>
      </c>
      <c r="K505" s="557">
        <v>4.0228</v>
      </c>
      <c r="L505" s="558">
        <v>17.8</v>
      </c>
      <c r="M505" s="557">
        <v>4.022800000000001</v>
      </c>
    </row>
    <row r="506" spans="2:13" s="385" customFormat="1" ht="12.75" customHeight="1">
      <c r="B506" s="746"/>
      <c r="C506" s="387" t="s">
        <v>147</v>
      </c>
      <c r="D506" s="388"/>
      <c r="E506" s="388"/>
      <c r="F506" s="558">
        <v>9.5</v>
      </c>
      <c r="G506" s="557">
        <v>1.5</v>
      </c>
      <c r="H506" s="556">
        <v>10.7532</v>
      </c>
      <c r="I506" s="557">
        <v>1.5312</v>
      </c>
      <c r="J506" s="556">
        <v>8.469999999999999</v>
      </c>
      <c r="K506" s="557">
        <v>2.52</v>
      </c>
      <c r="L506" s="558">
        <v>15.802840000000002</v>
      </c>
      <c r="M506" s="557">
        <v>3.98738</v>
      </c>
    </row>
    <row r="507" spans="2:13" s="385" customFormat="1" ht="12.75" customHeight="1">
      <c r="B507" s="746"/>
      <c r="C507" s="387" t="s">
        <v>152</v>
      </c>
      <c r="D507" s="388"/>
      <c r="E507" s="388"/>
      <c r="F507" s="558">
        <v>7.1</v>
      </c>
      <c r="G507" s="557">
        <v>1</v>
      </c>
      <c r="H507" s="556">
        <v>8.523800000000001</v>
      </c>
      <c r="I507" s="557">
        <v>1.5151000000000001</v>
      </c>
      <c r="J507" s="556">
        <v>12.2408</v>
      </c>
      <c r="K507" s="557">
        <v>2.0878</v>
      </c>
      <c r="L507" s="558">
        <v>12.014639999999998</v>
      </c>
      <c r="M507" s="557">
        <v>3.2722799999999994</v>
      </c>
    </row>
    <row r="508" spans="2:13" s="385" customFormat="1" ht="12.75" customHeight="1">
      <c r="B508" s="746"/>
      <c r="C508" s="387" t="s">
        <v>146</v>
      </c>
      <c r="D508" s="388"/>
      <c r="E508" s="388"/>
      <c r="F508" s="558">
        <v>7.3</v>
      </c>
      <c r="G508" s="557">
        <v>1.1</v>
      </c>
      <c r="H508" s="556">
        <v>28.7712</v>
      </c>
      <c r="I508" s="557">
        <v>1.4976</v>
      </c>
      <c r="J508" s="556">
        <v>31.168800000000005</v>
      </c>
      <c r="K508" s="557">
        <v>2.0592</v>
      </c>
      <c r="L508" s="558">
        <v>32.09358</v>
      </c>
      <c r="M508" s="557">
        <v>2.53269</v>
      </c>
    </row>
    <row r="509" spans="2:13" s="385" customFormat="1" ht="12.75" customHeight="1">
      <c r="B509" s="746"/>
      <c r="C509" s="387" t="s">
        <v>49</v>
      </c>
      <c r="D509" s="388"/>
      <c r="E509" s="388"/>
      <c r="F509" s="558">
        <v>19.1</v>
      </c>
      <c r="G509" s="557">
        <v>1.9</v>
      </c>
      <c r="H509" s="556">
        <v>20.386699999999998</v>
      </c>
      <c r="I509" s="557">
        <v>0.1673</v>
      </c>
      <c r="J509" s="556">
        <v>24.941699999999997</v>
      </c>
      <c r="K509" s="557">
        <v>2.5382</v>
      </c>
      <c r="L509" s="558">
        <v>26.132680000000004</v>
      </c>
      <c r="M509" s="557">
        <v>2.4977600000000004</v>
      </c>
    </row>
    <row r="510" spans="2:13" s="385" customFormat="1" ht="12.75" customHeight="1">
      <c r="B510" s="746"/>
      <c r="C510" s="387" t="s">
        <v>137</v>
      </c>
      <c r="D510" s="388"/>
      <c r="E510" s="388"/>
      <c r="F510" s="558">
        <v>7.1</v>
      </c>
      <c r="G510" s="557">
        <v>0.2</v>
      </c>
      <c r="H510" s="556">
        <v>13.505400000000002</v>
      </c>
      <c r="I510" s="557">
        <v>7.7490000000000006</v>
      </c>
      <c r="J510" s="556">
        <v>13.228900000000001</v>
      </c>
      <c r="K510" s="557">
        <v>0.3156</v>
      </c>
      <c r="L510" s="558">
        <v>13.4082</v>
      </c>
      <c r="M510" s="557">
        <v>2.2776</v>
      </c>
    </row>
    <row r="511" spans="2:13" s="385" customFormat="1" ht="12.75" customHeight="1">
      <c r="B511" s="746"/>
      <c r="C511" s="387" t="s">
        <v>143</v>
      </c>
      <c r="D511" s="388"/>
      <c r="E511" s="388"/>
      <c r="F511" s="558">
        <v>9.1</v>
      </c>
      <c r="G511" s="557">
        <v>0.1</v>
      </c>
      <c r="H511" s="556">
        <v>11.7564</v>
      </c>
      <c r="I511" s="557">
        <v>1.6766</v>
      </c>
      <c r="J511" s="556">
        <v>13.2288</v>
      </c>
      <c r="K511" s="557">
        <v>1.0388</v>
      </c>
      <c r="L511" s="558">
        <v>15.300239999999999</v>
      </c>
      <c r="M511" s="557">
        <v>1.9735800000000001</v>
      </c>
    </row>
    <row r="512" spans="2:13" s="385" customFormat="1" ht="12.75" customHeight="1">
      <c r="B512" s="746"/>
      <c r="C512" s="387" t="s">
        <v>144</v>
      </c>
      <c r="D512" s="388"/>
      <c r="E512" s="388"/>
      <c r="F512" s="558">
        <v>11</v>
      </c>
      <c r="G512" s="557">
        <v>1.6</v>
      </c>
      <c r="H512" s="556">
        <v>11.286</v>
      </c>
      <c r="I512" s="557">
        <v>0</v>
      </c>
      <c r="J512" s="556">
        <v>13.86</v>
      </c>
      <c r="K512" s="557">
        <v>1.3464</v>
      </c>
      <c r="L512" s="558">
        <v>15.81668</v>
      </c>
      <c r="M512" s="557">
        <v>1.73658</v>
      </c>
    </row>
    <row r="513" spans="2:13" s="385" customFormat="1" ht="12.75" customHeight="1">
      <c r="B513" s="746"/>
      <c r="C513" s="387" t="s">
        <v>138</v>
      </c>
      <c r="D513" s="388"/>
      <c r="E513" s="388"/>
      <c r="F513" s="558">
        <v>5.5</v>
      </c>
      <c r="G513" s="557">
        <v>3</v>
      </c>
      <c r="H513" s="559" t="s">
        <v>9</v>
      </c>
      <c r="I513" s="557" t="s">
        <v>9</v>
      </c>
      <c r="J513" s="556">
        <v>15.381599999999999</v>
      </c>
      <c r="K513" s="557">
        <v>4.0092</v>
      </c>
      <c r="L513" s="558">
        <v>17</v>
      </c>
      <c r="M513" s="557">
        <v>0.9197000000000001</v>
      </c>
    </row>
    <row r="514" spans="2:13" s="385" customFormat="1" ht="12.75" customHeight="1">
      <c r="B514" s="746"/>
      <c r="C514" s="387" t="s">
        <v>149</v>
      </c>
      <c r="D514" s="388"/>
      <c r="E514" s="388"/>
      <c r="F514" s="558">
        <v>1.6</v>
      </c>
      <c r="G514" s="557">
        <v>0.1</v>
      </c>
      <c r="H514" s="556">
        <v>1.9772999999999996</v>
      </c>
      <c r="I514" s="557">
        <v>0.22229999999999997</v>
      </c>
      <c r="J514" s="556">
        <v>1.92</v>
      </c>
      <c r="K514" s="557">
        <v>0.12</v>
      </c>
      <c r="L514" s="558">
        <v>4.540050000000001</v>
      </c>
      <c r="M514" s="557">
        <v>0.5832</v>
      </c>
    </row>
    <row r="515" spans="2:13" s="385" customFormat="1" ht="12.75" customHeight="1">
      <c r="B515" s="746"/>
      <c r="C515" s="387" t="s">
        <v>133</v>
      </c>
      <c r="D515" s="388"/>
      <c r="E515" s="388"/>
      <c r="F515" s="730" t="s">
        <v>9</v>
      </c>
      <c r="G515" s="560" t="s">
        <v>9</v>
      </c>
      <c r="H515" s="559" t="s">
        <v>9</v>
      </c>
      <c r="I515" s="557" t="s">
        <v>9</v>
      </c>
      <c r="J515" s="556">
        <v>0.063</v>
      </c>
      <c r="K515" s="557">
        <v>0</v>
      </c>
      <c r="L515" s="558">
        <v>5.61438</v>
      </c>
      <c r="M515" s="557">
        <v>0.0222</v>
      </c>
    </row>
    <row r="516" spans="2:13" s="385" customFormat="1" ht="12.75" customHeight="1">
      <c r="B516" s="746"/>
      <c r="C516" s="387" t="s">
        <v>131</v>
      </c>
      <c r="D516" s="388"/>
      <c r="E516" s="388"/>
      <c r="F516" s="730" t="s">
        <v>9</v>
      </c>
      <c r="G516" s="560" t="s">
        <v>9</v>
      </c>
      <c r="H516" s="559" t="s">
        <v>9</v>
      </c>
      <c r="I516" s="557" t="s">
        <v>9</v>
      </c>
      <c r="J516" s="556" t="s">
        <v>9</v>
      </c>
      <c r="K516" s="557" t="s">
        <v>9</v>
      </c>
      <c r="L516" s="558">
        <v>2.8776</v>
      </c>
      <c r="M516" s="557">
        <v>0</v>
      </c>
    </row>
    <row r="517" spans="2:13" s="385" customFormat="1" ht="12.75" customHeight="1">
      <c r="B517" s="746"/>
      <c r="C517" s="387" t="s">
        <v>142</v>
      </c>
      <c r="D517" s="388"/>
      <c r="E517" s="388"/>
      <c r="F517" s="558">
        <v>6.3</v>
      </c>
      <c r="G517" s="557">
        <v>2.3</v>
      </c>
      <c r="H517" s="559" t="s">
        <v>9</v>
      </c>
      <c r="I517" s="557">
        <v>1.6137000000000001</v>
      </c>
      <c r="J517" s="556" t="s">
        <v>9</v>
      </c>
      <c r="K517" s="557" t="s">
        <v>9</v>
      </c>
      <c r="L517" s="558" t="s">
        <v>9</v>
      </c>
      <c r="M517" s="557" t="s">
        <v>9</v>
      </c>
    </row>
    <row r="518" spans="2:13" s="385" customFormat="1" ht="12.75" customHeight="1">
      <c r="B518" s="746"/>
      <c r="C518" s="387" t="s">
        <v>141</v>
      </c>
      <c r="D518" s="388"/>
      <c r="E518" s="388"/>
      <c r="F518" s="730" t="s">
        <v>9</v>
      </c>
      <c r="G518" s="560" t="s">
        <v>9</v>
      </c>
      <c r="H518" s="559" t="s">
        <v>9</v>
      </c>
      <c r="I518" s="557">
        <v>0.8033</v>
      </c>
      <c r="J518" s="556" t="s">
        <v>9</v>
      </c>
      <c r="K518" s="557" t="s">
        <v>9</v>
      </c>
      <c r="L518" s="558" t="s">
        <v>9</v>
      </c>
      <c r="M518" s="557" t="s">
        <v>9</v>
      </c>
    </row>
    <row r="519" spans="2:13" s="385" customFormat="1" ht="12.75" customHeight="1">
      <c r="B519" s="746"/>
      <c r="C519" s="387" t="s">
        <v>148</v>
      </c>
      <c r="D519" s="388"/>
      <c r="E519" s="388"/>
      <c r="F519" s="730" t="s">
        <v>9</v>
      </c>
      <c r="G519" s="560" t="s">
        <v>9</v>
      </c>
      <c r="H519" s="559" t="s">
        <v>9</v>
      </c>
      <c r="I519" s="557" t="s">
        <v>9</v>
      </c>
      <c r="J519" s="556" t="s">
        <v>9</v>
      </c>
      <c r="K519" s="557" t="s">
        <v>9</v>
      </c>
      <c r="L519" s="558" t="s">
        <v>9</v>
      </c>
      <c r="M519" s="557" t="s">
        <v>9</v>
      </c>
    </row>
    <row r="520" spans="2:13" s="385" customFormat="1" ht="12.75" customHeight="1">
      <c r="B520" s="748"/>
      <c r="C520" s="351"/>
      <c r="D520" s="722"/>
      <c r="E520" s="722"/>
      <c r="F520" s="712"/>
      <c r="G520" s="409"/>
      <c r="H520" s="712"/>
      <c r="I520" s="409"/>
      <c r="J520" s="712"/>
      <c r="K520" s="409"/>
      <c r="L520" s="712"/>
      <c r="M520" s="409"/>
    </row>
    <row r="521" spans="2:25" s="385" customFormat="1" ht="12.75" customHeight="1">
      <c r="B521" s="748"/>
      <c r="C521"/>
      <c r="D521"/>
      <c r="E521"/>
      <c r="J521" s="331"/>
      <c r="K521" s="331"/>
      <c r="O521" s="16"/>
      <c r="P521" s="16"/>
      <c r="Q521" s="16"/>
      <c r="R521" s="16"/>
      <c r="S521" s="16"/>
      <c r="T521" s="16"/>
      <c r="U521" s="16"/>
      <c r="V521" s="16"/>
      <c r="W521" s="16"/>
      <c r="X521" s="16"/>
      <c r="Y521" s="16"/>
    </row>
    <row r="522" spans="2:25" s="385" customFormat="1" ht="12.75" customHeight="1">
      <c r="B522" s="748"/>
      <c r="C522" s="481" t="s">
        <v>375</v>
      </c>
      <c r="D522" s="649"/>
      <c r="E522" s="649"/>
      <c r="J522" s="331"/>
      <c r="K522" s="331"/>
      <c r="O522" s="16"/>
      <c r="P522" s="16"/>
      <c r="Q522" s="16"/>
      <c r="R522" s="16"/>
      <c r="S522" s="16"/>
      <c r="T522" s="16"/>
      <c r="U522" s="16"/>
      <c r="V522" s="16"/>
      <c r="W522" s="16"/>
      <c r="X522" s="16"/>
      <c r="Y522" s="16"/>
    </row>
    <row r="523" spans="2:25" s="385" customFormat="1" ht="12.75" customHeight="1">
      <c r="B523" s="748"/>
      <c r="C523" s="481"/>
      <c r="D523" s="649"/>
      <c r="E523" s="649"/>
      <c r="J523" s="331"/>
      <c r="K523" s="331"/>
      <c r="O523" s="16"/>
      <c r="P523" s="16"/>
      <c r="Q523" s="16"/>
      <c r="R523" s="16"/>
      <c r="S523" s="16"/>
      <c r="T523" s="16"/>
      <c r="U523" s="16"/>
      <c r="V523" s="16"/>
      <c r="W523" s="16"/>
      <c r="X523" s="16"/>
      <c r="Y523" s="16"/>
    </row>
    <row r="524" spans="2:10" ht="12.75" customHeight="1">
      <c r="B524" s="746"/>
      <c r="C524" s="207"/>
      <c r="D524" s="207"/>
      <c r="E524" s="208"/>
      <c r="F524" s="208"/>
      <c r="G524" s="208"/>
      <c r="H524" s="208"/>
      <c r="I524" s="208"/>
      <c r="J524" s="208"/>
    </row>
    <row r="525" spans="2:10" ht="12.75" customHeight="1">
      <c r="B525" s="746"/>
      <c r="C525" s="207"/>
      <c r="D525" s="207"/>
      <c r="E525" s="208"/>
      <c r="F525" s="208"/>
      <c r="G525" s="208"/>
      <c r="H525" s="208"/>
      <c r="I525" s="208"/>
      <c r="J525" s="208"/>
    </row>
    <row r="526" spans="2:3" ht="12.75" customHeight="1">
      <c r="B526" s="750" t="s">
        <v>299</v>
      </c>
      <c r="C526" s="20" t="s">
        <v>309</v>
      </c>
    </row>
    <row r="527" spans="2:3" s="689" customFormat="1" ht="12.75" customHeight="1">
      <c r="B527" s="751"/>
      <c r="C527" s="687" t="s">
        <v>515</v>
      </c>
    </row>
    <row r="528" spans="17:21" ht="12.75" customHeight="1">
      <c r="Q528" s="874"/>
      <c r="R528" s="874"/>
      <c r="S528" s="874"/>
      <c r="T528" s="874"/>
      <c r="U528" s="874"/>
    </row>
    <row r="529" spans="1:21" ht="12.75" customHeight="1">
      <c r="A529" s="19"/>
      <c r="C529" s="317"/>
      <c r="D529" s="318"/>
      <c r="E529" s="297" t="s">
        <v>311</v>
      </c>
      <c r="F529" s="297" t="s">
        <v>234</v>
      </c>
      <c r="G529" s="297" t="s">
        <v>296</v>
      </c>
      <c r="H529" s="302" t="s">
        <v>322</v>
      </c>
      <c r="I529" s="297" t="s">
        <v>336</v>
      </c>
      <c r="J529" s="297" t="s">
        <v>327</v>
      </c>
      <c r="K529" s="297" t="s">
        <v>328</v>
      </c>
      <c r="L529" s="297" t="s">
        <v>358</v>
      </c>
      <c r="M529" s="297" t="s">
        <v>368</v>
      </c>
      <c r="N529" s="297" t="s">
        <v>369</v>
      </c>
      <c r="O529" s="297" t="s">
        <v>370</v>
      </c>
      <c r="P529" s="298" t="s">
        <v>371</v>
      </c>
      <c r="Q529" s="874"/>
      <c r="R529" s="874"/>
      <c r="S529" s="874"/>
      <c r="T529" s="874"/>
      <c r="U529" s="874"/>
    </row>
    <row r="530" spans="1:21" ht="12.75" customHeight="1">
      <c r="A530" s="19"/>
      <c r="C530" s="193"/>
      <c r="D530" s="194"/>
      <c r="E530" s="195"/>
      <c r="F530" s="195"/>
      <c r="G530" s="258"/>
      <c r="H530" s="259"/>
      <c r="I530" s="290"/>
      <c r="J530" s="291"/>
      <c r="K530" s="291"/>
      <c r="L530" s="291"/>
      <c r="M530" s="291"/>
      <c r="N530" s="291"/>
      <c r="O530" s="291"/>
      <c r="P530" s="292"/>
      <c r="Q530" s="874"/>
      <c r="R530" s="874"/>
      <c r="S530" s="874"/>
      <c r="T530" s="874"/>
      <c r="U530" s="874"/>
    </row>
    <row r="531" spans="1:21" ht="27.75" customHeight="1">
      <c r="A531" s="19"/>
      <c r="C531" s="950" t="s">
        <v>302</v>
      </c>
      <c r="D531" s="948"/>
      <c r="E531" s="857">
        <v>862.202</v>
      </c>
      <c r="F531" s="857">
        <v>983.743</v>
      </c>
      <c r="G531" s="858">
        <v>1182.555</v>
      </c>
      <c r="H531" s="859">
        <v>1454.574</v>
      </c>
      <c r="I531" s="857">
        <v>1713.519</v>
      </c>
      <c r="J531" s="857">
        <v>1915.433</v>
      </c>
      <c r="K531" s="857">
        <v>2100.176</v>
      </c>
      <c r="L531" s="857">
        <v>2378.8</v>
      </c>
      <c r="M531" s="860">
        <v>2692.154</v>
      </c>
      <c r="N531" s="860">
        <v>2945.946</v>
      </c>
      <c r="O531" s="860">
        <v>3445.755</v>
      </c>
      <c r="P531" s="861">
        <v>3792.501</v>
      </c>
      <c r="Q531" s="874"/>
      <c r="R531" s="874"/>
      <c r="S531" s="874"/>
      <c r="T531" s="874"/>
      <c r="U531" s="874"/>
    </row>
    <row r="532" spans="1:21" ht="24.75" customHeight="1">
      <c r="A532" s="19"/>
      <c r="C532" s="947" t="s">
        <v>303</v>
      </c>
      <c r="D532" s="948"/>
      <c r="E532" s="857">
        <v>315.23</v>
      </c>
      <c r="F532" s="857">
        <v>359.369</v>
      </c>
      <c r="G532" s="858">
        <v>478.017</v>
      </c>
      <c r="H532" s="859">
        <v>659.812</v>
      </c>
      <c r="I532" s="857">
        <v>792.936</v>
      </c>
      <c r="J532" s="857">
        <v>886.086</v>
      </c>
      <c r="K532" s="857">
        <v>1015.463</v>
      </c>
      <c r="L532" s="857">
        <v>1160.767</v>
      </c>
      <c r="M532" s="860">
        <v>1331.075</v>
      </c>
      <c r="N532" s="860">
        <v>1451.531</v>
      </c>
      <c r="O532" s="860">
        <v>1983.761</v>
      </c>
      <c r="P532" s="861">
        <v>2169.894</v>
      </c>
      <c r="Q532" s="874"/>
      <c r="R532" s="874"/>
      <c r="S532" s="874"/>
      <c r="T532" s="874"/>
      <c r="U532" s="874"/>
    </row>
    <row r="533" spans="1:21" ht="12.75">
      <c r="A533" s="19"/>
      <c r="C533" s="197"/>
      <c r="D533" s="198"/>
      <c r="E533" s="160"/>
      <c r="F533" s="160"/>
      <c r="G533" s="249"/>
      <c r="H533" s="260"/>
      <c r="I533" s="293"/>
      <c r="J533" s="160"/>
      <c r="K533" s="160"/>
      <c r="L533" s="160"/>
      <c r="M533" s="160"/>
      <c r="N533" s="160"/>
      <c r="O533" s="160"/>
      <c r="P533" s="294"/>
      <c r="Q533" s="874"/>
      <c r="R533" s="874"/>
      <c r="S533" s="874"/>
      <c r="T533" s="874"/>
      <c r="U533" s="874"/>
    </row>
    <row r="534" spans="1:6" ht="12.75" customHeight="1">
      <c r="A534" s="19"/>
      <c r="C534" s="199"/>
      <c r="D534" s="200"/>
      <c r="E534" s="200"/>
      <c r="F534" s="200"/>
    </row>
    <row r="535" spans="3:21" ht="12.75" customHeight="1">
      <c r="C535" s="616" t="s">
        <v>324</v>
      </c>
      <c r="D535" s="616"/>
      <c r="E535" s="616"/>
      <c r="F535" s="616"/>
      <c r="G535" s="616"/>
      <c r="H535" s="616"/>
      <c r="I535" s="616"/>
      <c r="J535" s="616"/>
      <c r="K535" s="453"/>
      <c r="L535" s="453"/>
      <c r="M535" s="453"/>
      <c r="Q535" s="784"/>
      <c r="R535" s="784"/>
      <c r="S535" s="784"/>
      <c r="T535" s="784"/>
      <c r="U535" s="784"/>
    </row>
    <row r="536" spans="3:21" ht="12.75" customHeight="1">
      <c r="C536" s="728" t="s">
        <v>491</v>
      </c>
      <c r="D536" s="648"/>
      <c r="E536" s="648"/>
      <c r="F536" s="648"/>
      <c r="G536" s="648"/>
      <c r="H536" s="648"/>
      <c r="I536" s="648"/>
      <c r="J536" s="648"/>
      <c r="K536" s="648"/>
      <c r="L536" s="648"/>
      <c r="M536" s="648"/>
      <c r="N536" s="648"/>
      <c r="O536" s="648"/>
      <c r="P536" s="648"/>
      <c r="Q536" s="784"/>
      <c r="R536" s="784"/>
      <c r="S536" s="784"/>
      <c r="T536" s="784"/>
      <c r="U536" s="784"/>
    </row>
    <row r="537" spans="3:21" ht="12.75" customHeight="1">
      <c r="C537" s="728" t="s">
        <v>492</v>
      </c>
      <c r="D537" s="648"/>
      <c r="E537" s="648"/>
      <c r="F537" s="648"/>
      <c r="G537" s="648"/>
      <c r="H537" s="648"/>
      <c r="I537" s="648"/>
      <c r="J537" s="648"/>
      <c r="K537" s="648"/>
      <c r="L537" s="648"/>
      <c r="M537" s="648"/>
      <c r="N537" s="648"/>
      <c r="O537" s="648"/>
      <c r="P537" s="648"/>
      <c r="Q537" s="784"/>
      <c r="R537" s="784"/>
      <c r="S537" s="784"/>
      <c r="T537" s="784"/>
      <c r="U537" s="784"/>
    </row>
    <row r="538" spans="3:13" ht="12.75" customHeight="1">
      <c r="C538" s="631" t="s">
        <v>118</v>
      </c>
      <c r="D538" s="360"/>
      <c r="E538" s="360"/>
      <c r="F538" s="360"/>
      <c r="G538" s="360"/>
      <c r="H538" s="360"/>
      <c r="I538" s="360"/>
      <c r="J538" s="360"/>
      <c r="K538" s="453"/>
      <c r="L538" s="453"/>
      <c r="M538" s="453"/>
    </row>
    <row r="539" spans="3:10" ht="12.75" customHeight="1">
      <c r="C539" s="19"/>
      <c r="D539" s="19"/>
      <c r="E539" s="19"/>
      <c r="F539" s="19"/>
      <c r="G539" s="19"/>
      <c r="H539" s="19"/>
      <c r="I539" s="19"/>
      <c r="J539" s="19"/>
    </row>
    <row r="540" spans="3:10" ht="12.75" customHeight="1">
      <c r="C540" s="19"/>
      <c r="D540" s="19"/>
      <c r="E540" s="19"/>
      <c r="F540" s="19"/>
      <c r="G540" s="19"/>
      <c r="H540" s="19"/>
      <c r="I540" s="19"/>
      <c r="J540" s="19"/>
    </row>
    <row r="542" spans="2:5" ht="12.75" customHeight="1">
      <c r="B542" s="750" t="s">
        <v>352</v>
      </c>
      <c r="C542" s="20" t="s">
        <v>306</v>
      </c>
      <c r="D542" s="12"/>
      <c r="E542" s="12"/>
    </row>
    <row r="543" spans="2:5" s="689" customFormat="1" ht="12.75" customHeight="1">
      <c r="B543" s="751"/>
      <c r="C543" s="687" t="s">
        <v>504</v>
      </c>
      <c r="D543" s="3"/>
      <c r="E543" s="3"/>
    </row>
    <row r="545" spans="1:24" ht="12.75" customHeight="1">
      <c r="A545" s="19"/>
      <c r="C545" s="317"/>
      <c r="D545" s="318"/>
      <c r="E545" s="297" t="s">
        <v>315</v>
      </c>
      <c r="F545" s="297" t="s">
        <v>316</v>
      </c>
      <c r="G545" s="297" t="s">
        <v>317</v>
      </c>
      <c r="H545" s="297" t="s">
        <v>311</v>
      </c>
      <c r="I545" s="297" t="s">
        <v>234</v>
      </c>
      <c r="J545" s="297" t="s">
        <v>296</v>
      </c>
      <c r="K545" s="302" t="s">
        <v>322</v>
      </c>
      <c r="L545" s="297" t="s">
        <v>336</v>
      </c>
      <c r="M545" s="297" t="s">
        <v>327</v>
      </c>
      <c r="N545" s="297" t="s">
        <v>328</v>
      </c>
      <c r="O545" s="297" t="s">
        <v>358</v>
      </c>
      <c r="P545" s="297" t="s">
        <v>368</v>
      </c>
      <c r="Q545" s="297" t="s">
        <v>369</v>
      </c>
      <c r="R545" s="297" t="s">
        <v>370</v>
      </c>
      <c r="S545" s="298" t="s">
        <v>371</v>
      </c>
      <c r="T545" s="834"/>
      <c r="U545" s="834"/>
      <c r="V545" s="834"/>
      <c r="W545" s="834"/>
      <c r="X545" s="834"/>
    </row>
    <row r="546" spans="1:24" ht="12.75" customHeight="1">
      <c r="A546" s="19"/>
      <c r="C546" s="193"/>
      <c r="D546" s="194"/>
      <c r="E546" s="195"/>
      <c r="F546" s="195"/>
      <c r="G546" s="195"/>
      <c r="H546" s="195"/>
      <c r="I546" s="195"/>
      <c r="J546" s="258"/>
      <c r="K546" s="259"/>
      <c r="L546" s="290"/>
      <c r="M546" s="291"/>
      <c r="N546" s="291"/>
      <c r="O546" s="291"/>
      <c r="P546" s="291"/>
      <c r="Q546" s="291"/>
      <c r="R546" s="291"/>
      <c r="S546" s="292"/>
      <c r="T546" s="834"/>
      <c r="U546" s="834"/>
      <c r="V546" s="834"/>
      <c r="W546" s="834"/>
      <c r="X546" s="834"/>
    </row>
    <row r="547" spans="1:24" s="773" customFormat="1" ht="24.75" customHeight="1">
      <c r="A547" s="785"/>
      <c r="B547" s="786"/>
      <c r="C547" s="947" t="s">
        <v>304</v>
      </c>
      <c r="D547" s="948"/>
      <c r="E547" s="787">
        <v>1.6</v>
      </c>
      <c r="F547" s="787" t="s">
        <v>340</v>
      </c>
      <c r="G547" s="787" t="s">
        <v>341</v>
      </c>
      <c r="H547" s="787">
        <v>8.1</v>
      </c>
      <c r="I547" s="787">
        <v>9.3</v>
      </c>
      <c r="J547" s="788">
        <v>11.2</v>
      </c>
      <c r="K547" s="789">
        <v>14</v>
      </c>
      <c r="L547" s="790">
        <v>16</v>
      </c>
      <c r="M547" s="790">
        <v>18</v>
      </c>
      <c r="N547" s="790">
        <v>19.780185211783294</v>
      </c>
      <c r="O547" s="790">
        <v>22.404362578083976</v>
      </c>
      <c r="P547" s="791">
        <v>25.33255545884401</v>
      </c>
      <c r="Q547" s="791">
        <v>27.720680326519094</v>
      </c>
      <c r="R547" s="792">
        <v>32.423769084193935</v>
      </c>
      <c r="S547" s="793">
        <v>35.686569902844106</v>
      </c>
      <c r="T547" s="834"/>
      <c r="U547" s="834"/>
      <c r="V547" s="834"/>
      <c r="W547" s="834"/>
      <c r="X547" s="834"/>
    </row>
    <row r="548" spans="1:24" s="773" customFormat="1" ht="24.75" customHeight="1">
      <c r="A548" s="785"/>
      <c r="B548" s="786"/>
      <c r="C548" s="947" t="s">
        <v>305</v>
      </c>
      <c r="D548" s="948"/>
      <c r="E548" s="794" t="s">
        <v>9</v>
      </c>
      <c r="F548" s="794" t="s">
        <v>9</v>
      </c>
      <c r="G548" s="794" t="s">
        <v>9</v>
      </c>
      <c r="H548" s="794">
        <v>2.9741218471954443</v>
      </c>
      <c r="I548" s="794">
        <v>3.3905630622237086</v>
      </c>
      <c r="J548" s="795">
        <v>4.509979389749786</v>
      </c>
      <c r="K548" s="796">
        <v>6</v>
      </c>
      <c r="L548" s="797">
        <v>7</v>
      </c>
      <c r="M548" s="797">
        <v>8.345464948446327</v>
      </c>
      <c r="N548" s="797">
        <v>9.563982359437064</v>
      </c>
      <c r="O548" s="797">
        <v>10.932505774623678</v>
      </c>
      <c r="P548" s="798">
        <v>12.525112329153826</v>
      </c>
      <c r="Q548" s="798">
        <v>13.658575831000494</v>
      </c>
      <c r="R548" s="799">
        <v>18.66673880825237</v>
      </c>
      <c r="S548" s="800">
        <v>20.41820790891341</v>
      </c>
      <c r="T548" s="834"/>
      <c r="U548" s="834"/>
      <c r="V548" s="834"/>
      <c r="W548" s="834"/>
      <c r="X548" s="834"/>
    </row>
    <row r="549" spans="3:24" ht="12.75" customHeight="1">
      <c r="C549" s="197"/>
      <c r="D549" s="198"/>
      <c r="E549" s="160"/>
      <c r="F549" s="160"/>
      <c r="G549" s="160"/>
      <c r="H549" s="160"/>
      <c r="I549" s="160"/>
      <c r="J549" s="249"/>
      <c r="K549" s="260"/>
      <c r="L549" s="293"/>
      <c r="M549" s="160"/>
      <c r="N549" s="160"/>
      <c r="O549" s="160"/>
      <c r="P549" s="160"/>
      <c r="Q549" s="160"/>
      <c r="R549" s="160"/>
      <c r="S549" s="294"/>
      <c r="T549" s="834"/>
      <c r="U549" s="834"/>
      <c r="V549" s="834"/>
      <c r="W549" s="834"/>
      <c r="X549" s="834"/>
    </row>
    <row r="550" spans="3:24" ht="12.75" customHeight="1">
      <c r="C550" s="136"/>
      <c r="T550" s="834"/>
      <c r="U550" s="834"/>
      <c r="V550" s="834"/>
      <c r="W550" s="834"/>
      <c r="X550" s="834"/>
    </row>
    <row r="551" ht="12.75" customHeight="1">
      <c r="C551" s="453" t="s">
        <v>490</v>
      </c>
    </row>
    <row r="552" ht="12.75" customHeight="1">
      <c r="C552" s="616" t="s">
        <v>129</v>
      </c>
    </row>
    <row r="556" spans="2:11" ht="12.75" customHeight="1">
      <c r="B556" s="766" t="s">
        <v>353</v>
      </c>
      <c r="C556" s="477" t="s">
        <v>468</v>
      </c>
      <c r="D556" s="478"/>
      <c r="E556" s="478"/>
      <c r="F556" s="478"/>
      <c r="G556" s="478"/>
      <c r="H556" s="478"/>
      <c r="I556" s="478"/>
      <c r="J556" s="478"/>
      <c r="K556"/>
    </row>
    <row r="557" spans="2:11" s="689" customFormat="1" ht="12.75" customHeight="1">
      <c r="B557" s="764"/>
      <c r="C557" s="707" t="s">
        <v>473</v>
      </c>
      <c r="D557" s="707"/>
      <c r="E557" s="707"/>
      <c r="F557" s="707"/>
      <c r="G557" s="707"/>
      <c r="H557" s="707"/>
      <c r="I557" s="707"/>
      <c r="J557" s="707"/>
      <c r="K557" s="707"/>
    </row>
    <row r="558" spans="3:4" ht="12.75" customHeight="1">
      <c r="C558" s="482"/>
      <c r="D558" s="482"/>
    </row>
    <row r="559" spans="3:9" ht="12.75" customHeight="1">
      <c r="C559" s="473"/>
      <c r="D559" s="724"/>
      <c r="E559" s="724"/>
      <c r="F559" s="820" t="s">
        <v>327</v>
      </c>
      <c r="G559" s="820" t="s">
        <v>358</v>
      </c>
      <c r="H559" s="820" t="s">
        <v>369</v>
      </c>
      <c r="I559" s="821" t="s">
        <v>371</v>
      </c>
    </row>
    <row r="560" spans="3:9" ht="12.75" customHeight="1">
      <c r="C560" s="815"/>
      <c r="D560" s="816"/>
      <c r="E560" s="816"/>
      <c r="F560" s="817"/>
      <c r="G560" s="817"/>
      <c r="H560" s="818"/>
      <c r="I560" s="819"/>
    </row>
    <row r="561" spans="3:9" ht="12.75" customHeight="1">
      <c r="C561" s="24" t="s">
        <v>243</v>
      </c>
      <c r="D561" s="25"/>
      <c r="E561" s="25"/>
      <c r="F561" s="561">
        <v>6.9</v>
      </c>
      <c r="G561" s="561">
        <v>13</v>
      </c>
      <c r="H561" s="562">
        <v>12.778840430440205</v>
      </c>
      <c r="I561" s="563">
        <v>19.2</v>
      </c>
    </row>
    <row r="562" spans="3:9" ht="12.75" customHeight="1">
      <c r="C562" s="27" t="s">
        <v>354</v>
      </c>
      <c r="D562" s="28"/>
      <c r="E562" s="28"/>
      <c r="F562" s="564">
        <v>5.9</v>
      </c>
      <c r="G562" s="564" t="s">
        <v>9</v>
      </c>
      <c r="H562" s="565">
        <v>48.723324654963776</v>
      </c>
      <c r="I562" s="566">
        <v>64.61113737931456</v>
      </c>
    </row>
    <row r="563" spans="3:9" ht="12.75" customHeight="1">
      <c r="C563" s="27" t="s">
        <v>140</v>
      </c>
      <c r="D563" s="28"/>
      <c r="E563" s="28"/>
      <c r="F563" s="564">
        <v>5.8</v>
      </c>
      <c r="G563" s="564" t="s">
        <v>9</v>
      </c>
      <c r="H563" s="565">
        <v>12.472039763333518</v>
      </c>
      <c r="I563" s="566">
        <v>55.58129641052463</v>
      </c>
    </row>
    <row r="564" spans="3:9" ht="12.75" customHeight="1">
      <c r="C564" s="387" t="s">
        <v>143</v>
      </c>
      <c r="D564" s="388"/>
      <c r="E564" s="388"/>
      <c r="F564" s="564">
        <v>5.2</v>
      </c>
      <c r="G564" s="564">
        <v>20.5</v>
      </c>
      <c r="H564" s="565" t="s">
        <v>9</v>
      </c>
      <c r="I564" s="566">
        <v>38.53550498141905</v>
      </c>
    </row>
    <row r="565" spans="3:9" ht="12.75" customHeight="1">
      <c r="C565" s="27" t="s">
        <v>149</v>
      </c>
      <c r="D565" s="28"/>
      <c r="E565" s="28"/>
      <c r="F565" s="564">
        <v>2.1</v>
      </c>
      <c r="G565" s="564">
        <v>3.9</v>
      </c>
      <c r="H565" s="565">
        <v>34.14803163299566</v>
      </c>
      <c r="I565" s="566">
        <v>37.23940360198491</v>
      </c>
    </row>
    <row r="566" spans="3:9" ht="12.75" customHeight="1">
      <c r="C566" s="27" t="s">
        <v>139</v>
      </c>
      <c r="D566" s="28"/>
      <c r="E566" s="28"/>
      <c r="F566" s="564">
        <v>19.5</v>
      </c>
      <c r="G566" s="564">
        <v>25.9</v>
      </c>
      <c r="H566" s="565">
        <v>28.285114667021848</v>
      </c>
      <c r="I566" s="566">
        <v>33.09626784761856</v>
      </c>
    </row>
    <row r="567" spans="3:9" ht="12.75" customHeight="1">
      <c r="C567" s="27" t="s">
        <v>151</v>
      </c>
      <c r="D567" s="28"/>
      <c r="E567" s="28"/>
      <c r="F567" s="564">
        <v>16.1</v>
      </c>
      <c r="G567" s="564">
        <v>22</v>
      </c>
      <c r="H567" s="565">
        <v>26.155232187966515</v>
      </c>
      <c r="I567" s="567">
        <v>28.720583253787723</v>
      </c>
    </row>
    <row r="568" spans="3:9" ht="12.75" customHeight="1">
      <c r="C568" s="27" t="s">
        <v>136</v>
      </c>
      <c r="D568" s="28"/>
      <c r="E568" s="28"/>
      <c r="F568" s="564">
        <v>10.3</v>
      </c>
      <c r="G568" s="564">
        <v>13.2</v>
      </c>
      <c r="H568" s="565">
        <v>23.493069248007465</v>
      </c>
      <c r="I568" s="566">
        <v>28.235290661939487</v>
      </c>
    </row>
    <row r="569" spans="3:9" ht="12.75" customHeight="1">
      <c r="C569" s="27" t="s">
        <v>153</v>
      </c>
      <c r="D569" s="28"/>
      <c r="E569" s="28"/>
      <c r="F569" s="564" t="s">
        <v>9</v>
      </c>
      <c r="G569" s="564" t="s">
        <v>9</v>
      </c>
      <c r="H569" s="565" t="s">
        <v>9</v>
      </c>
      <c r="I569" s="566">
        <v>25.142627718139902</v>
      </c>
    </row>
    <row r="570" spans="3:9" ht="12.75" customHeight="1">
      <c r="C570" s="24" t="s">
        <v>71</v>
      </c>
      <c r="D570" s="25"/>
      <c r="E570" s="25"/>
      <c r="F570" s="561">
        <v>9.1</v>
      </c>
      <c r="G570" s="561">
        <v>12.1</v>
      </c>
      <c r="H570" s="562">
        <v>16.876369709943777</v>
      </c>
      <c r="I570" s="563">
        <v>24.34335195599247</v>
      </c>
    </row>
    <row r="571" spans="3:9" ht="12.75" customHeight="1">
      <c r="C571" s="27" t="s">
        <v>135</v>
      </c>
      <c r="D571" s="28"/>
      <c r="E571" s="28"/>
      <c r="F571" s="564">
        <v>11.9</v>
      </c>
      <c r="G571" s="564">
        <v>14</v>
      </c>
      <c r="H571" s="565">
        <v>14.625228519195613</v>
      </c>
      <c r="I571" s="566">
        <v>23.082089166207638</v>
      </c>
    </row>
    <row r="572" spans="3:9" ht="12.75" customHeight="1">
      <c r="C572" s="27" t="s">
        <v>355</v>
      </c>
      <c r="D572" s="28"/>
      <c r="E572" s="28"/>
      <c r="F572" s="564">
        <v>5.3</v>
      </c>
      <c r="G572" s="564">
        <v>14.9</v>
      </c>
      <c r="H572" s="565">
        <v>17.821890842521434</v>
      </c>
      <c r="I572" s="566">
        <v>22.974423380735484</v>
      </c>
    </row>
    <row r="573" spans="3:9" ht="12.75" customHeight="1">
      <c r="C573" s="27" t="s">
        <v>146</v>
      </c>
      <c r="D573" s="28"/>
      <c r="E573" s="28"/>
      <c r="F573" s="564">
        <v>7.3</v>
      </c>
      <c r="G573" s="564">
        <v>10.1</v>
      </c>
      <c r="H573" s="565">
        <v>18.54083080040527</v>
      </c>
      <c r="I573" s="566">
        <v>22.193802014754706</v>
      </c>
    </row>
    <row r="574" spans="3:9" ht="12.75" customHeight="1">
      <c r="C574" s="27" t="s">
        <v>137</v>
      </c>
      <c r="D574" s="28"/>
      <c r="E574" s="28"/>
      <c r="F574" s="564">
        <v>4.6</v>
      </c>
      <c r="G574" s="564">
        <v>6.7</v>
      </c>
      <c r="H574" s="565">
        <v>14.92075215511614</v>
      </c>
      <c r="I574" s="566">
        <v>18.623236286407497</v>
      </c>
    </row>
    <row r="575" spans="3:9" ht="12.75" customHeight="1">
      <c r="C575" s="27" t="s">
        <v>147</v>
      </c>
      <c r="D575" s="28"/>
      <c r="E575" s="28"/>
      <c r="F575" s="564">
        <v>6</v>
      </c>
      <c r="G575" s="564">
        <v>8</v>
      </c>
      <c r="H575" s="565">
        <v>12.001800738868983</v>
      </c>
      <c r="I575" s="566">
        <v>17.15995888318309</v>
      </c>
    </row>
    <row r="576" spans="3:9" ht="12.75" customHeight="1">
      <c r="C576" s="27" t="s">
        <v>144</v>
      </c>
      <c r="D576" s="28"/>
      <c r="E576" s="28"/>
      <c r="F576" s="564">
        <v>12.7</v>
      </c>
      <c r="G576" s="564">
        <v>13.6</v>
      </c>
      <c r="H576" s="565">
        <v>14.53372148094359</v>
      </c>
      <c r="I576" s="566">
        <v>16.7271853900288</v>
      </c>
    </row>
    <row r="577" spans="3:9" ht="12.75" customHeight="1">
      <c r="C577" s="27" t="s">
        <v>49</v>
      </c>
      <c r="D577" s="28"/>
      <c r="E577" s="28"/>
      <c r="F577" s="564">
        <v>9</v>
      </c>
      <c r="G577" s="564">
        <v>10</v>
      </c>
      <c r="H577" s="565">
        <v>10.990820231754697</v>
      </c>
      <c r="I577" s="566">
        <v>15.287756553296877</v>
      </c>
    </row>
    <row r="578" spans="3:9" ht="12.75" customHeight="1">
      <c r="C578" s="27" t="s">
        <v>138</v>
      </c>
      <c r="D578" s="28"/>
      <c r="E578" s="28"/>
      <c r="F578" s="564">
        <v>11</v>
      </c>
      <c r="G578" s="564" t="s">
        <v>9</v>
      </c>
      <c r="H578" s="565">
        <v>10.81444593434385</v>
      </c>
      <c r="I578" s="566">
        <v>12.304475399534898</v>
      </c>
    </row>
    <row r="579" spans="3:9" ht="12.75" customHeight="1">
      <c r="C579" s="27" t="s">
        <v>133</v>
      </c>
      <c r="D579" s="28"/>
      <c r="E579" s="28"/>
      <c r="F579" s="564">
        <v>0.8</v>
      </c>
      <c r="G579" s="564">
        <v>1.1</v>
      </c>
      <c r="H579" s="565">
        <v>1.5114054433267041</v>
      </c>
      <c r="I579" s="566">
        <v>12.140611595974747</v>
      </c>
    </row>
    <row r="580" spans="3:9" ht="12.75" customHeight="1">
      <c r="C580" s="387" t="s">
        <v>241</v>
      </c>
      <c r="D580" s="388"/>
      <c r="E580" s="388"/>
      <c r="F580" s="564">
        <v>4.4</v>
      </c>
      <c r="G580" s="564">
        <v>5.6</v>
      </c>
      <c r="H580" s="565">
        <v>7.293492753207928</v>
      </c>
      <c r="I580" s="566">
        <v>7.637333232429647</v>
      </c>
    </row>
    <row r="581" spans="3:9" ht="12.75" customHeight="1">
      <c r="C581" s="27" t="s">
        <v>239</v>
      </c>
      <c r="D581" s="28"/>
      <c r="E581" s="28"/>
      <c r="F581" s="564">
        <v>1.7</v>
      </c>
      <c r="G581" s="564">
        <v>5.7</v>
      </c>
      <c r="H581" s="565">
        <v>6.9807459385995045</v>
      </c>
      <c r="I581" s="566">
        <v>6.78333543856268</v>
      </c>
    </row>
    <row r="582" spans="3:9" ht="12.75" customHeight="1">
      <c r="C582" s="27" t="s">
        <v>145</v>
      </c>
      <c r="D582" s="28"/>
      <c r="E582" s="28"/>
      <c r="F582" s="564">
        <v>6.3</v>
      </c>
      <c r="G582" s="564">
        <v>6.2</v>
      </c>
      <c r="H582" s="565">
        <v>6.8564410819279065</v>
      </c>
      <c r="I582" s="566">
        <v>6.687417777710813</v>
      </c>
    </row>
    <row r="583" spans="3:9" ht="12.75" customHeight="1">
      <c r="C583" s="27" t="s">
        <v>60</v>
      </c>
      <c r="D583" s="28"/>
      <c r="E583" s="28"/>
      <c r="F583" s="564">
        <v>0.3</v>
      </c>
      <c r="G583" s="564">
        <v>3.5</v>
      </c>
      <c r="H583" s="565">
        <v>4.256969715453806</v>
      </c>
      <c r="I583" s="566">
        <v>5.808767773810354</v>
      </c>
    </row>
    <row r="584" spans="3:9" ht="12.75" customHeight="1">
      <c r="C584" s="27" t="s">
        <v>134</v>
      </c>
      <c r="D584" s="28"/>
      <c r="E584" s="28"/>
      <c r="F584" s="564">
        <v>2.5</v>
      </c>
      <c r="G584" s="564">
        <v>2.7</v>
      </c>
      <c r="H584" s="565" t="s">
        <v>9</v>
      </c>
      <c r="I584" s="566">
        <v>0.5665882098598558</v>
      </c>
    </row>
    <row r="585" spans="3:9" ht="12.75" customHeight="1">
      <c r="C585" s="27" t="s">
        <v>131</v>
      </c>
      <c r="D585" s="28"/>
      <c r="E585" s="28"/>
      <c r="F585" s="564">
        <v>9.4</v>
      </c>
      <c r="G585" s="564">
        <v>22.8</v>
      </c>
      <c r="H585" s="565">
        <v>27.947592295152994</v>
      </c>
      <c r="I585" s="566" t="s">
        <v>9</v>
      </c>
    </row>
    <row r="586" spans="3:9" ht="12.75" customHeight="1">
      <c r="C586" s="27" t="s">
        <v>142</v>
      </c>
      <c r="D586" s="28"/>
      <c r="E586" s="28"/>
      <c r="F586" s="564">
        <v>2.2</v>
      </c>
      <c r="G586" s="564" t="s">
        <v>9</v>
      </c>
      <c r="H586" s="565">
        <v>4.353324146005147</v>
      </c>
      <c r="I586" s="566" t="s">
        <v>9</v>
      </c>
    </row>
    <row r="587" spans="3:9" ht="12.75" customHeight="1">
      <c r="C587" s="27" t="s">
        <v>148</v>
      </c>
      <c r="D587" s="28"/>
      <c r="E587" s="28"/>
      <c r="F587" s="564" t="s">
        <v>9</v>
      </c>
      <c r="G587" s="564" t="s">
        <v>9</v>
      </c>
      <c r="H587" s="565" t="s">
        <v>9</v>
      </c>
      <c r="I587" s="566" t="s">
        <v>9</v>
      </c>
    </row>
    <row r="588" spans="3:9" ht="12.75" customHeight="1">
      <c r="C588" s="27" t="s">
        <v>141</v>
      </c>
      <c r="D588" s="28"/>
      <c r="E588" s="28"/>
      <c r="F588" s="564" t="s">
        <v>9</v>
      </c>
      <c r="G588" s="564" t="s">
        <v>9</v>
      </c>
      <c r="H588" s="565" t="s">
        <v>9</v>
      </c>
      <c r="I588" s="566" t="s">
        <v>9</v>
      </c>
    </row>
    <row r="589" spans="3:9" ht="12.75" customHeight="1">
      <c r="C589" s="351"/>
      <c r="D589" s="726"/>
      <c r="E589" s="726"/>
      <c r="F589" s="494"/>
      <c r="G589" s="494"/>
      <c r="H589" s="489"/>
      <c r="I589" s="488"/>
    </row>
    <row r="590" spans="3:6" ht="12.75" customHeight="1">
      <c r="C590"/>
      <c r="D590"/>
      <c r="F590" s="71"/>
    </row>
    <row r="591" spans="3:4" ht="12.75" customHeight="1">
      <c r="C591" s="481" t="s">
        <v>375</v>
      </c>
      <c r="D591" s="481"/>
    </row>
    <row r="595" spans="2:11" ht="12.75" customHeight="1">
      <c r="B595" s="766" t="s">
        <v>356</v>
      </c>
      <c r="C595" s="477" t="s">
        <v>472</v>
      </c>
      <c r="D595" s="478"/>
      <c r="E595" s="478"/>
      <c r="F595" s="478"/>
      <c r="G595" s="478"/>
      <c r="H595" s="478"/>
      <c r="I595" s="478"/>
      <c r="J595" s="478"/>
      <c r="K595"/>
    </row>
    <row r="596" spans="2:11" s="689" customFormat="1" ht="12.75" customHeight="1">
      <c r="B596" s="764"/>
      <c r="C596" s="707" t="s">
        <v>474</v>
      </c>
      <c r="D596" s="707"/>
      <c r="E596" s="707"/>
      <c r="F596" s="707"/>
      <c r="G596" s="707"/>
      <c r="H596" s="707"/>
      <c r="I596" s="707"/>
      <c r="J596" s="707"/>
      <c r="K596" s="707"/>
    </row>
    <row r="598" spans="3:9" ht="12.75" customHeight="1">
      <c r="C598" s="723"/>
      <c r="D598" s="724"/>
      <c r="E598" s="724"/>
      <c r="F598" s="725"/>
      <c r="G598" s="652" t="s">
        <v>358</v>
      </c>
      <c r="H598" s="652" t="s">
        <v>369</v>
      </c>
      <c r="I598" s="653" t="s">
        <v>371</v>
      </c>
    </row>
    <row r="599" spans="3:9" ht="12.75" customHeight="1">
      <c r="C599" s="510"/>
      <c r="D599" s="547"/>
      <c r="E599" s="547"/>
      <c r="F599" s="547"/>
      <c r="G599" s="547"/>
      <c r="H599" s="547"/>
      <c r="I599" s="511"/>
    </row>
    <row r="600" spans="3:12" ht="12.75" customHeight="1">
      <c r="C600" s="501" t="s">
        <v>243</v>
      </c>
      <c r="D600" s="550"/>
      <c r="E600" s="550"/>
      <c r="F600" s="550"/>
      <c r="G600" s="568">
        <v>2.8</v>
      </c>
      <c r="H600" s="568">
        <v>4.2</v>
      </c>
      <c r="I600" s="569">
        <v>5.2</v>
      </c>
      <c r="J600" s="214"/>
      <c r="K600" s="214"/>
      <c r="L600" s="214"/>
    </row>
    <row r="601" spans="3:9" ht="12.75" customHeight="1">
      <c r="C601" s="499" t="s">
        <v>140</v>
      </c>
      <c r="D601" s="548"/>
      <c r="E601" s="548"/>
      <c r="F601" s="548"/>
      <c r="G601" s="570">
        <v>9.1</v>
      </c>
      <c r="H601" s="570" t="s">
        <v>9</v>
      </c>
      <c r="I601" s="571">
        <v>17</v>
      </c>
    </row>
    <row r="602" spans="3:9" ht="12.75" customHeight="1">
      <c r="C602" s="500" t="s">
        <v>71</v>
      </c>
      <c r="D602" s="549"/>
      <c r="E602" s="549"/>
      <c r="F602" s="549"/>
      <c r="G602" s="572">
        <v>8.3</v>
      </c>
      <c r="H602" s="572">
        <v>10.8</v>
      </c>
      <c r="I602" s="569">
        <v>16.1</v>
      </c>
    </row>
    <row r="603" spans="3:9" ht="12.75" customHeight="1">
      <c r="C603" s="499" t="s">
        <v>131</v>
      </c>
      <c r="D603" s="548"/>
      <c r="E603" s="548"/>
      <c r="F603" s="548"/>
      <c r="G603" s="570">
        <v>11.4</v>
      </c>
      <c r="H603" s="570">
        <v>13.8</v>
      </c>
      <c r="I603" s="571">
        <v>15.1</v>
      </c>
    </row>
    <row r="604" spans="3:9" ht="12.75" customHeight="1">
      <c r="C604" s="499" t="s">
        <v>354</v>
      </c>
      <c r="D604" s="548"/>
      <c r="E604" s="548"/>
      <c r="F604" s="548"/>
      <c r="G604" s="570">
        <v>6.6</v>
      </c>
      <c r="H604" s="570">
        <v>12.6</v>
      </c>
      <c r="I604" s="571">
        <v>11.899999999999999</v>
      </c>
    </row>
    <row r="605" spans="3:9" ht="12.75" customHeight="1">
      <c r="C605" s="499" t="s">
        <v>136</v>
      </c>
      <c r="D605" s="548"/>
      <c r="E605" s="548"/>
      <c r="F605" s="548"/>
      <c r="G605" s="570">
        <v>4.7</v>
      </c>
      <c r="H605" s="570">
        <v>6.3</v>
      </c>
      <c r="I605" s="571">
        <v>10.7</v>
      </c>
    </row>
    <row r="606" spans="3:9" ht="12.75" customHeight="1">
      <c r="C606" s="499" t="s">
        <v>143</v>
      </c>
      <c r="D606" s="548"/>
      <c r="E606" s="548"/>
      <c r="F606" s="548"/>
      <c r="G606" s="570">
        <v>6.3</v>
      </c>
      <c r="H606" s="570">
        <v>8.3</v>
      </c>
      <c r="I606" s="571">
        <v>10.5</v>
      </c>
    </row>
    <row r="607" spans="3:9" ht="12.75" customHeight="1">
      <c r="C607" s="499" t="s">
        <v>144</v>
      </c>
      <c r="D607" s="548"/>
      <c r="E607" s="548"/>
      <c r="F607" s="548"/>
      <c r="G607" s="570">
        <v>2.9</v>
      </c>
      <c r="H607" s="570">
        <v>4.7</v>
      </c>
      <c r="I607" s="571">
        <v>6.800000000000001</v>
      </c>
    </row>
    <row r="608" spans="3:9" ht="12.75" customHeight="1">
      <c r="C608" s="499" t="s">
        <v>153</v>
      </c>
      <c r="D608" s="548"/>
      <c r="E608" s="548"/>
      <c r="F608" s="548"/>
      <c r="G608" s="570" t="s">
        <v>9</v>
      </c>
      <c r="H608" s="570">
        <v>4.9</v>
      </c>
      <c r="I608" s="571">
        <v>6.7</v>
      </c>
    </row>
    <row r="609" spans="3:9" ht="12.75" customHeight="1">
      <c r="C609" s="499" t="s">
        <v>355</v>
      </c>
      <c r="D609" s="548"/>
      <c r="E609" s="548"/>
      <c r="F609" s="548"/>
      <c r="G609" s="570">
        <v>4</v>
      </c>
      <c r="H609" s="570">
        <v>4.5</v>
      </c>
      <c r="I609" s="571">
        <v>5.1</v>
      </c>
    </row>
    <row r="610" spans="3:9" ht="12.75" customHeight="1">
      <c r="C610" s="499" t="s">
        <v>145</v>
      </c>
      <c r="D610" s="548"/>
      <c r="E610" s="548"/>
      <c r="F610" s="548"/>
      <c r="G610" s="570">
        <v>3.4</v>
      </c>
      <c r="H610" s="570">
        <v>4.4</v>
      </c>
      <c r="I610" s="571">
        <v>4.8</v>
      </c>
    </row>
    <row r="611" spans="3:9" ht="12.75" customHeight="1">
      <c r="C611" s="499" t="s">
        <v>149</v>
      </c>
      <c r="D611" s="548"/>
      <c r="E611" s="548"/>
      <c r="F611" s="548"/>
      <c r="G611" s="570">
        <v>2.8</v>
      </c>
      <c r="H611" s="570">
        <v>4.7</v>
      </c>
      <c r="I611" s="571">
        <v>4.3</v>
      </c>
    </row>
    <row r="612" spans="3:9" ht="12.75" customHeight="1">
      <c r="C612" s="502" t="s">
        <v>135</v>
      </c>
      <c r="D612" s="548"/>
      <c r="E612" s="548"/>
      <c r="F612" s="548"/>
      <c r="G612" s="570">
        <v>2.3</v>
      </c>
      <c r="H612" s="570">
        <v>3.2</v>
      </c>
      <c r="I612" s="571">
        <v>4</v>
      </c>
    </row>
    <row r="613" spans="3:9" ht="12.75" customHeight="1">
      <c r="C613" s="499" t="s">
        <v>139</v>
      </c>
      <c r="D613" s="548"/>
      <c r="E613" s="548"/>
      <c r="F613" s="548"/>
      <c r="G613" s="570">
        <v>2.6</v>
      </c>
      <c r="H613" s="570">
        <v>3.2</v>
      </c>
      <c r="I613" s="571">
        <v>3.8</v>
      </c>
    </row>
    <row r="614" spans="3:9" ht="12.75" customHeight="1">
      <c r="C614" s="499" t="s">
        <v>134</v>
      </c>
      <c r="D614" s="548"/>
      <c r="E614" s="548"/>
      <c r="F614" s="548"/>
      <c r="G614" s="570">
        <v>2.7</v>
      </c>
      <c r="H614" s="570">
        <v>3.2</v>
      </c>
      <c r="I614" s="571">
        <v>3.5000000000000004</v>
      </c>
    </row>
    <row r="615" spans="3:9" ht="12.75" customHeight="1">
      <c r="C615" s="499" t="s">
        <v>141</v>
      </c>
      <c r="D615" s="548"/>
      <c r="E615" s="548"/>
      <c r="F615" s="548"/>
      <c r="G615" s="570">
        <v>1.6</v>
      </c>
      <c r="H615" s="570">
        <v>1.9</v>
      </c>
      <c r="I615" s="571">
        <v>3.3000000000000003</v>
      </c>
    </row>
    <row r="616" spans="3:9" ht="12.75" customHeight="1">
      <c r="C616" s="499" t="s">
        <v>151</v>
      </c>
      <c r="D616" s="548"/>
      <c r="E616" s="548"/>
      <c r="F616" s="548"/>
      <c r="G616" s="570">
        <v>2.3</v>
      </c>
      <c r="H616" s="570">
        <v>2.5</v>
      </c>
      <c r="I616" s="571">
        <v>3.2</v>
      </c>
    </row>
    <row r="617" spans="3:9" ht="12.75" customHeight="1">
      <c r="C617" s="499" t="s">
        <v>241</v>
      </c>
      <c r="D617" s="548"/>
      <c r="E617" s="548"/>
      <c r="F617" s="548"/>
      <c r="G617" s="570">
        <v>1.3</v>
      </c>
      <c r="H617" s="570">
        <v>2.1</v>
      </c>
      <c r="I617" s="571">
        <v>2.1999999999999997</v>
      </c>
    </row>
    <row r="618" spans="3:9" ht="12.75" customHeight="1">
      <c r="C618" s="499" t="s">
        <v>138</v>
      </c>
      <c r="D618" s="548"/>
      <c r="E618" s="548"/>
      <c r="F618" s="548"/>
      <c r="G618" s="570">
        <v>1.6</v>
      </c>
      <c r="H618" s="570">
        <v>1.6</v>
      </c>
      <c r="I618" s="571">
        <v>2</v>
      </c>
    </row>
    <row r="619" spans="3:9" ht="12.75" customHeight="1">
      <c r="C619" s="499" t="s">
        <v>49</v>
      </c>
      <c r="D619" s="548"/>
      <c r="E619" s="548"/>
      <c r="F619" s="548"/>
      <c r="G619" s="570">
        <v>1.2</v>
      </c>
      <c r="H619" s="570">
        <v>1.8</v>
      </c>
      <c r="I619" s="571">
        <v>1.9</v>
      </c>
    </row>
    <row r="620" spans="3:9" ht="12.75" customHeight="1">
      <c r="C620" s="499" t="s">
        <v>60</v>
      </c>
      <c r="D620" s="548"/>
      <c r="E620" s="548"/>
      <c r="F620" s="548"/>
      <c r="G620" s="570">
        <v>1.1</v>
      </c>
      <c r="H620" s="570">
        <v>1.6</v>
      </c>
      <c r="I620" s="571">
        <v>1.7000000000000002</v>
      </c>
    </row>
    <row r="621" spans="3:9" ht="12.75" customHeight="1">
      <c r="C621" s="499" t="s">
        <v>147</v>
      </c>
      <c r="D621" s="548"/>
      <c r="E621" s="548"/>
      <c r="F621" s="548"/>
      <c r="G621" s="570">
        <v>0.4</v>
      </c>
      <c r="H621" s="570" t="s">
        <v>9</v>
      </c>
      <c r="I621" s="571">
        <v>1.7000000000000002</v>
      </c>
    </row>
    <row r="622" spans="3:9" ht="12.75" customHeight="1">
      <c r="C622" s="499" t="s">
        <v>137</v>
      </c>
      <c r="D622" s="548"/>
      <c r="E622" s="548"/>
      <c r="F622" s="548"/>
      <c r="G622" s="570" t="s">
        <v>9</v>
      </c>
      <c r="H622" s="570">
        <v>1.4</v>
      </c>
      <c r="I622" s="571">
        <v>1.7000000000000002</v>
      </c>
    </row>
    <row r="623" spans="3:9" ht="12.75" customHeight="1">
      <c r="C623" s="499" t="s">
        <v>148</v>
      </c>
      <c r="D623" s="548"/>
      <c r="E623" s="548"/>
      <c r="F623" s="548"/>
      <c r="G623" s="570" t="s">
        <v>9</v>
      </c>
      <c r="H623" s="570">
        <v>1.5</v>
      </c>
      <c r="I623" s="571">
        <v>1.5</v>
      </c>
    </row>
    <row r="624" spans="3:9" ht="12.75" customHeight="1">
      <c r="C624" s="502" t="s">
        <v>146</v>
      </c>
      <c r="D624" s="548"/>
      <c r="E624" s="548"/>
      <c r="F624" s="548"/>
      <c r="G624" s="570">
        <v>1</v>
      </c>
      <c r="H624" s="570">
        <v>1.3</v>
      </c>
      <c r="I624" s="571">
        <v>1.3</v>
      </c>
    </row>
    <row r="625" spans="3:9" ht="12.75" customHeight="1">
      <c r="C625" s="502" t="s">
        <v>133</v>
      </c>
      <c r="D625" s="548"/>
      <c r="E625" s="548"/>
      <c r="F625" s="548"/>
      <c r="G625" s="570">
        <v>0.4</v>
      </c>
      <c r="H625" s="570">
        <v>0.5</v>
      </c>
      <c r="I625" s="571">
        <v>1.0999999999999999</v>
      </c>
    </row>
    <row r="626" spans="3:9" ht="12.75" customHeight="1">
      <c r="C626" s="499" t="s">
        <v>239</v>
      </c>
      <c r="D626" s="548"/>
      <c r="E626" s="548"/>
      <c r="F626" s="548"/>
      <c r="G626" s="570">
        <v>0.5</v>
      </c>
      <c r="H626" s="570">
        <v>1</v>
      </c>
      <c r="I626" s="571" t="s">
        <v>9</v>
      </c>
    </row>
    <row r="627" spans="3:9" ht="12.75" customHeight="1">
      <c r="C627" s="499" t="s">
        <v>142</v>
      </c>
      <c r="D627" s="548"/>
      <c r="E627" s="548"/>
      <c r="F627" s="548"/>
      <c r="G627" s="570" t="s">
        <v>9</v>
      </c>
      <c r="H627" s="570">
        <v>3.8</v>
      </c>
      <c r="I627" s="571" t="s">
        <v>9</v>
      </c>
    </row>
    <row r="628" spans="3:9" ht="12.75" customHeight="1">
      <c r="C628" s="514"/>
      <c r="D628" s="551"/>
      <c r="E628" s="551"/>
      <c r="F628" s="551"/>
      <c r="G628" s="551"/>
      <c r="H628" s="551"/>
      <c r="I628" s="515"/>
    </row>
    <row r="630" ht="12.75" customHeight="1">
      <c r="C630" s="481" t="s">
        <v>375</v>
      </c>
    </row>
  </sheetData>
  <sheetProtection/>
  <mergeCells count="41">
    <mergeCell ref="C548:D548"/>
    <mergeCell ref="C531:D531"/>
    <mergeCell ref="C532:D532"/>
    <mergeCell ref="Q531:U533"/>
    <mergeCell ref="C368:E368"/>
    <mergeCell ref="C351:E351"/>
    <mergeCell ref="C352:E352"/>
    <mergeCell ref="C369:E369"/>
    <mergeCell ref="C370:E370"/>
    <mergeCell ref="F489:G489"/>
    <mergeCell ref="C547:D547"/>
    <mergeCell ref="C171:P171"/>
    <mergeCell ref="O250:R251"/>
    <mergeCell ref="F228:I229"/>
    <mergeCell ref="Q528:U530"/>
    <mergeCell ref="C289:E289"/>
    <mergeCell ref="J489:K489"/>
    <mergeCell ref="L489:M489"/>
    <mergeCell ref="P9:U15"/>
    <mergeCell ref="P372:U377"/>
    <mergeCell ref="P365:T368"/>
    <mergeCell ref="R56:T57"/>
    <mergeCell ref="R17:W22"/>
    <mergeCell ref="C311:E311"/>
    <mergeCell ref="O253:S255"/>
    <mergeCell ref="H489:I489"/>
    <mergeCell ref="C442:P442"/>
    <mergeCell ref="C301:E301"/>
    <mergeCell ref="C321:E321"/>
    <mergeCell ref="C331:E331"/>
    <mergeCell ref="C404:E404"/>
    <mergeCell ref="C353:E353"/>
    <mergeCell ref="C168:E168"/>
    <mergeCell ref="C173:N173"/>
    <mergeCell ref="C186:P186"/>
    <mergeCell ref="C56:P56"/>
    <mergeCell ref="C57:P57"/>
    <mergeCell ref="C59:P59"/>
    <mergeCell ref="C254:D254"/>
    <mergeCell ref="C291:E291"/>
    <mergeCell ref="C279:P279"/>
  </mergeCells>
  <printOptions/>
  <pageMargins left="0.75" right="0.75" top="0.54" bottom="0.52" header="0.5" footer="0.5"/>
  <pageSetup horizontalDpi="600" verticalDpi="600" orientation="landscape" paperSize="9" scale="63" r:id="rId1"/>
  <rowBreaks count="9" manualBreakCount="9">
    <brk id="75" min="1" max="16" man="1"/>
    <brk id="113" min="1" max="16" man="1"/>
    <brk id="157" min="1" max="16" man="1"/>
    <brk id="189" min="1" max="16" man="1"/>
    <brk id="246" min="1" max="16" man="1"/>
    <brk id="282" min="1" max="16" man="1"/>
    <brk id="378" min="1" max="16" man="1"/>
    <brk id="485" min="1" max="16" man="1"/>
    <brk id="525" min="1" max="16" man="1"/>
  </rowBreaks>
</worksheet>
</file>

<file path=xl/worksheets/sheet6.xml><?xml version="1.0" encoding="utf-8"?>
<worksheet xmlns="http://schemas.openxmlformats.org/spreadsheetml/2006/main" xmlns:r="http://schemas.openxmlformats.org/officeDocument/2006/relationships">
  <sheetPr>
    <tabColor rgb="FF292034"/>
  </sheetPr>
  <dimension ref="A1:N29"/>
  <sheetViews>
    <sheetView showGridLines="0" zoomScalePageLayoutView="0" workbookViewId="0" topLeftCell="A1">
      <selection activeCell="I36" sqref="I36"/>
    </sheetView>
  </sheetViews>
  <sheetFormatPr defaultColWidth="9.140625" defaultRowHeight="12.75"/>
  <cols>
    <col min="1" max="1" width="3.7109375" style="0" customWidth="1"/>
    <col min="2" max="2" width="4.00390625" style="0" customWidth="1"/>
    <col min="3" max="3" width="14.28125" style="0" customWidth="1"/>
  </cols>
  <sheetData>
    <row r="1" ht="12.75">
      <c r="A1" s="233"/>
    </row>
    <row r="2" spans="2:13" ht="12.75">
      <c r="B2" s="1"/>
      <c r="C2" s="1"/>
      <c r="D2" s="1"/>
      <c r="E2" s="1"/>
      <c r="F2" s="1"/>
      <c r="G2" s="1"/>
      <c r="H2" s="1"/>
      <c r="I2" s="1"/>
      <c r="J2" s="1"/>
      <c r="K2" s="1"/>
      <c r="L2" s="1"/>
      <c r="M2" s="1"/>
    </row>
    <row r="3" spans="2:14" ht="21" customHeight="1">
      <c r="B3" s="1"/>
      <c r="C3" s="218" t="s">
        <v>289</v>
      </c>
      <c r="D3" s="8"/>
      <c r="E3" s="8"/>
      <c r="F3" s="8"/>
      <c r="G3" s="8"/>
      <c r="H3" s="8"/>
      <c r="I3" s="8"/>
      <c r="J3" s="8"/>
      <c r="K3" s="8"/>
      <c r="L3" s="8"/>
      <c r="M3" s="8"/>
      <c r="N3" s="8"/>
    </row>
    <row r="4" spans="2:13" ht="12.75">
      <c r="B4" s="1"/>
      <c r="C4" s="1"/>
      <c r="D4" s="1"/>
      <c r="E4" s="1"/>
      <c r="F4" s="1"/>
      <c r="G4" s="1"/>
      <c r="H4" s="1"/>
      <c r="I4" s="1"/>
      <c r="J4" s="1"/>
      <c r="K4" s="1"/>
      <c r="L4" s="1"/>
      <c r="M4" s="1"/>
    </row>
    <row r="5" spans="2:13" ht="12.75" customHeight="1">
      <c r="B5" s="1"/>
      <c r="C5" s="9" t="s">
        <v>256</v>
      </c>
      <c r="D5" s="1"/>
      <c r="E5" s="1"/>
      <c r="F5" s="1"/>
      <c r="G5" s="1"/>
      <c r="H5" s="1"/>
      <c r="I5" s="1"/>
      <c r="J5" s="1"/>
      <c r="K5" s="1"/>
      <c r="L5" s="1"/>
      <c r="M5" s="1"/>
    </row>
    <row r="6" spans="2:14" ht="27.75" customHeight="1">
      <c r="B6" s="1"/>
      <c r="C6" s="951" t="s">
        <v>496</v>
      </c>
      <c r="D6" s="924"/>
      <c r="E6" s="924"/>
      <c r="F6" s="924"/>
      <c r="G6" s="924"/>
      <c r="H6" s="924"/>
      <c r="I6" s="924"/>
      <c r="J6" s="924"/>
      <c r="K6" s="924"/>
      <c r="L6" s="924"/>
      <c r="M6" s="924"/>
      <c r="N6" s="925"/>
    </row>
    <row r="7" spans="2:13" ht="12.75" customHeight="1">
      <c r="B7" s="1"/>
      <c r="C7" s="10"/>
      <c r="D7" s="1"/>
      <c r="E7" s="1"/>
      <c r="F7" s="1"/>
      <c r="G7" s="1"/>
      <c r="H7" s="1"/>
      <c r="I7" s="1"/>
      <c r="J7" s="1"/>
      <c r="K7" s="1"/>
      <c r="L7" s="1"/>
      <c r="M7" s="1"/>
    </row>
    <row r="8" spans="2:13" ht="12.75" customHeight="1">
      <c r="B8" s="1"/>
      <c r="C8" s="11" t="s">
        <v>257</v>
      </c>
      <c r="D8" s="1"/>
      <c r="E8" s="1"/>
      <c r="F8" s="1"/>
      <c r="G8" s="1"/>
      <c r="H8" s="1"/>
      <c r="I8" s="1"/>
      <c r="J8" s="1"/>
      <c r="K8" s="1"/>
      <c r="L8" s="1"/>
      <c r="M8" s="1"/>
    </row>
    <row r="9" spans="2:14" ht="12.75" customHeight="1">
      <c r="B9" s="1"/>
      <c r="C9" s="951" t="s">
        <v>258</v>
      </c>
      <c r="D9" s="924"/>
      <c r="E9" s="924"/>
      <c r="F9" s="924"/>
      <c r="G9" s="924"/>
      <c r="H9" s="924"/>
      <c r="I9" s="924"/>
      <c r="J9" s="924"/>
      <c r="K9" s="924"/>
      <c r="L9" s="924"/>
      <c r="M9" s="924"/>
      <c r="N9" s="925"/>
    </row>
    <row r="10" spans="2:13" ht="12.75" customHeight="1">
      <c r="B10" s="1"/>
      <c r="C10" s="10"/>
      <c r="D10" s="1"/>
      <c r="E10" s="1"/>
      <c r="F10" s="1"/>
      <c r="G10" s="1"/>
      <c r="H10" s="1"/>
      <c r="I10" s="1"/>
      <c r="J10" s="1"/>
      <c r="K10" s="1"/>
      <c r="L10" s="1"/>
      <c r="M10" s="1"/>
    </row>
    <row r="11" spans="2:13" ht="12.75" customHeight="1">
      <c r="B11" s="1"/>
      <c r="C11" s="11" t="s">
        <v>259</v>
      </c>
      <c r="D11" s="1"/>
      <c r="E11" s="1"/>
      <c r="F11" s="1"/>
      <c r="G11" s="1"/>
      <c r="H11" s="1"/>
      <c r="I11" s="1"/>
      <c r="J11" s="1"/>
      <c r="K11" s="1"/>
      <c r="L11" s="1"/>
      <c r="M11" s="1"/>
    </row>
    <row r="12" spans="2:14" ht="12.75" customHeight="1">
      <c r="B12" s="1"/>
      <c r="C12" s="924" t="s">
        <v>260</v>
      </c>
      <c r="D12" s="924"/>
      <c r="E12" s="924"/>
      <c r="F12" s="924"/>
      <c r="G12" s="924"/>
      <c r="H12" s="924"/>
      <c r="I12" s="924"/>
      <c r="J12" s="924"/>
      <c r="K12" s="924"/>
      <c r="L12" s="924"/>
      <c r="M12" s="924"/>
      <c r="N12" s="925"/>
    </row>
    <row r="13" spans="2:13" ht="12.75" customHeight="1">
      <c r="B13" s="1"/>
      <c r="C13" s="10"/>
      <c r="D13" s="1"/>
      <c r="E13" s="1"/>
      <c r="F13" s="1"/>
      <c r="G13" s="1"/>
      <c r="H13" s="1"/>
      <c r="I13" s="1"/>
      <c r="J13" s="1"/>
      <c r="K13" s="1"/>
      <c r="L13" s="1"/>
      <c r="M13" s="1"/>
    </row>
    <row r="14" spans="2:13" ht="12.75" customHeight="1">
      <c r="B14" s="1"/>
      <c r="C14" s="9" t="s">
        <v>262</v>
      </c>
      <c r="D14" s="1"/>
      <c r="E14" s="1"/>
      <c r="F14" s="1"/>
      <c r="G14" s="1"/>
      <c r="H14" s="1"/>
      <c r="I14" s="1"/>
      <c r="J14" s="1"/>
      <c r="K14" s="1"/>
      <c r="L14" s="1"/>
      <c r="M14" s="1"/>
    </row>
    <row r="15" spans="2:14" ht="34.5" customHeight="1">
      <c r="B15" s="1"/>
      <c r="C15" s="924" t="s">
        <v>261</v>
      </c>
      <c r="D15" s="924"/>
      <c r="E15" s="924"/>
      <c r="F15" s="924"/>
      <c r="G15" s="924"/>
      <c r="H15" s="924"/>
      <c r="I15" s="924"/>
      <c r="J15" s="924"/>
      <c r="K15" s="924"/>
      <c r="L15" s="924"/>
      <c r="M15" s="924"/>
      <c r="N15" s="925"/>
    </row>
    <row r="16" spans="2:13" ht="12.75" customHeight="1">
      <c r="B16" s="1"/>
      <c r="C16" s="12"/>
      <c r="D16" s="1"/>
      <c r="E16" s="1"/>
      <c r="F16" s="1"/>
      <c r="G16" s="1"/>
      <c r="H16" s="1"/>
      <c r="I16" s="1"/>
      <c r="J16" s="1"/>
      <c r="K16" s="1"/>
      <c r="L16" s="1"/>
      <c r="M16" s="1"/>
    </row>
    <row r="17" spans="2:13" ht="12.75" customHeight="1">
      <c r="B17" s="1"/>
      <c r="C17" s="1"/>
      <c r="D17" s="1"/>
      <c r="E17" s="1"/>
      <c r="F17" s="1"/>
      <c r="G17" s="1"/>
      <c r="H17" s="1"/>
      <c r="I17" s="1"/>
      <c r="J17" s="1"/>
      <c r="K17" s="1"/>
      <c r="L17" s="1"/>
      <c r="M17" s="1"/>
    </row>
    <row r="18" spans="2:13" ht="12.75" customHeight="1">
      <c r="B18" s="1"/>
      <c r="C18" s="1"/>
      <c r="D18" s="1"/>
      <c r="E18" s="1"/>
      <c r="F18" s="1"/>
      <c r="G18" s="1"/>
      <c r="H18" s="1"/>
      <c r="I18" s="1"/>
      <c r="J18" s="1"/>
      <c r="K18" s="1"/>
      <c r="L18" s="1"/>
      <c r="M18" s="1"/>
    </row>
    <row r="19" spans="2:14" ht="12.75" customHeight="1">
      <c r="B19" s="1"/>
      <c r="C19" s="218" t="s">
        <v>290</v>
      </c>
      <c r="D19" s="8"/>
      <c r="E19" s="8"/>
      <c r="F19" s="8"/>
      <c r="G19" s="8"/>
      <c r="H19" s="8"/>
      <c r="I19" s="8"/>
      <c r="J19" s="8"/>
      <c r="K19" s="8"/>
      <c r="L19" s="8"/>
      <c r="M19" s="8"/>
      <c r="N19" s="8"/>
    </row>
    <row r="20" spans="2:13" ht="12.75" customHeight="1">
      <c r="B20" s="1"/>
      <c r="C20" s="1"/>
      <c r="D20" s="1"/>
      <c r="E20" s="1"/>
      <c r="F20" s="1"/>
      <c r="G20" s="1"/>
      <c r="H20" s="1"/>
      <c r="I20" s="1"/>
      <c r="J20" s="1"/>
      <c r="K20" s="1"/>
      <c r="L20" s="1"/>
      <c r="M20" s="1"/>
    </row>
    <row r="21" spans="2:13" ht="12.75" customHeight="1">
      <c r="B21" s="1"/>
      <c r="C21" s="13" t="s">
        <v>497</v>
      </c>
      <c r="D21" s="1" t="s">
        <v>275</v>
      </c>
      <c r="E21" s="1"/>
      <c r="F21" s="1"/>
      <c r="G21" s="1"/>
      <c r="H21" s="1"/>
      <c r="I21" s="1"/>
      <c r="J21" s="1"/>
      <c r="K21" s="1"/>
      <c r="L21" s="1"/>
      <c r="M21" s="1"/>
    </row>
    <row r="22" spans="2:13" ht="12.75" customHeight="1">
      <c r="B22" s="1"/>
      <c r="C22" s="13" t="s">
        <v>318</v>
      </c>
      <c r="D22" s="1" t="s">
        <v>276</v>
      </c>
      <c r="E22" s="1"/>
      <c r="F22" s="1"/>
      <c r="G22" s="1"/>
      <c r="H22" s="1"/>
      <c r="I22" s="1"/>
      <c r="J22" s="1"/>
      <c r="K22" s="1"/>
      <c r="L22" s="1"/>
      <c r="M22" s="1"/>
    </row>
    <row r="23" spans="2:13" ht="12.75" customHeight="1">
      <c r="B23" s="1"/>
      <c r="C23" s="13" t="s">
        <v>319</v>
      </c>
      <c r="D23" s="1" t="s">
        <v>283</v>
      </c>
      <c r="E23" s="1"/>
      <c r="F23" s="1"/>
      <c r="G23" s="1"/>
      <c r="H23" s="1"/>
      <c r="I23" s="1"/>
      <c r="J23" s="1"/>
      <c r="K23" s="1"/>
      <c r="L23" s="1"/>
      <c r="M23" s="1"/>
    </row>
    <row r="24" spans="2:13" ht="12.75" customHeight="1">
      <c r="B24" s="1"/>
      <c r="C24" s="13" t="s">
        <v>270</v>
      </c>
      <c r="D24" s="1" t="s">
        <v>277</v>
      </c>
      <c r="E24" s="1"/>
      <c r="F24" s="1"/>
      <c r="G24" s="1"/>
      <c r="H24" s="1"/>
      <c r="I24" s="1"/>
      <c r="J24" s="1"/>
      <c r="K24" s="1"/>
      <c r="L24" s="1"/>
      <c r="M24" s="1"/>
    </row>
    <row r="25" spans="2:13" ht="12.75" customHeight="1">
      <c r="B25" s="1"/>
      <c r="C25" s="13" t="s">
        <v>273</v>
      </c>
      <c r="D25" s="1" t="s">
        <v>278</v>
      </c>
      <c r="E25" s="1"/>
      <c r="F25" s="1"/>
      <c r="G25" s="1"/>
      <c r="H25" s="1"/>
      <c r="I25" s="1"/>
      <c r="J25" s="1"/>
      <c r="K25" s="1"/>
      <c r="L25" s="1"/>
      <c r="M25" s="1"/>
    </row>
    <row r="26" spans="2:13" ht="12.75" customHeight="1">
      <c r="B26" s="1"/>
      <c r="C26" s="13" t="s">
        <v>284</v>
      </c>
      <c r="D26" s="1" t="s">
        <v>279</v>
      </c>
      <c r="E26" s="1"/>
      <c r="F26" s="1"/>
      <c r="G26" s="1"/>
      <c r="H26" s="1"/>
      <c r="I26" s="1"/>
      <c r="J26" s="1"/>
      <c r="K26" s="1"/>
      <c r="L26" s="1"/>
      <c r="M26" s="1"/>
    </row>
    <row r="27" spans="2:13" s="862" customFormat="1" ht="12.75" customHeight="1">
      <c r="B27" s="14"/>
      <c r="C27" s="866" t="s">
        <v>285</v>
      </c>
      <c r="D27" s="386" t="s">
        <v>511</v>
      </c>
      <c r="E27" s="14"/>
      <c r="F27" s="14"/>
      <c r="G27" s="870"/>
      <c r="H27" s="870"/>
      <c r="I27" s="870"/>
      <c r="J27" s="870"/>
      <c r="K27" s="14"/>
      <c r="L27" s="14"/>
      <c r="M27" s="14"/>
    </row>
    <row r="28" spans="1:10" s="862" customFormat="1" ht="12.75" customHeight="1">
      <c r="A28" s="868"/>
      <c r="C28" s="869" t="s">
        <v>274</v>
      </c>
      <c r="D28" s="862" t="s">
        <v>280</v>
      </c>
      <c r="G28" s="870"/>
      <c r="H28" s="870"/>
      <c r="I28" s="870"/>
      <c r="J28" s="870"/>
    </row>
    <row r="29" spans="3:4" s="862" customFormat="1" ht="12.75">
      <c r="C29" s="866" t="s">
        <v>508</v>
      </c>
      <c r="D29" s="386" t="s">
        <v>509</v>
      </c>
    </row>
  </sheetData>
  <sheetProtection selectLockedCells="1"/>
  <mergeCells count="4">
    <mergeCell ref="C6:N6"/>
    <mergeCell ref="C9:N9"/>
    <mergeCell ref="C12:N12"/>
    <mergeCell ref="C15:N1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 - Comunicações Electrónicas_SIP2008</dc:title>
  <dc:subject/>
  <dc:creator>Raquel Ferreira da Mata</dc:creator>
  <cp:keywords/>
  <dc:description/>
  <cp:lastModifiedBy>pedro.gomes</cp:lastModifiedBy>
  <cp:lastPrinted>2010-09-10T16:26:56Z</cp:lastPrinted>
  <dcterms:created xsi:type="dcterms:W3CDTF">2006-10-23T10:22:12Z</dcterms:created>
  <dcterms:modified xsi:type="dcterms:W3CDTF">2010-10-29T13:40:24Z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