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5955" tabRatio="901"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_Toc101588499" localSheetId="2">'Notas Metodológicas | Siglas'!$C$31</definedName>
    <definedName name="_xlnm.Print_Area" localSheetId="1">'Dados Estatísticos'!$A$1:$W$510</definedName>
    <definedName name="TP_1">'Dados Estatísticos'!$B$8</definedName>
    <definedName name="TP_10">'Dados Estatísticos'!$B$206</definedName>
    <definedName name="TP_11">'Dados Estatísticos'!#REF!</definedName>
    <definedName name="TP_12">'Dados Estatísticos'!$B$226</definedName>
    <definedName name="TP_13">'Dados Estatísticos'!$B$240</definedName>
    <definedName name="TP_14">'Dados Estatísticos'!$B$261</definedName>
    <definedName name="TP_15">'Dados Estatísticos'!$B$275</definedName>
    <definedName name="TP_16">'Dados Estatísticos'!$B$293</definedName>
    <definedName name="TP_17">'Dados Estatísticos'!$B$335</definedName>
    <definedName name="TP_18">'Dados Estatísticos'!$B$349</definedName>
    <definedName name="TP_19">'Dados Estatísticos'!$B$368</definedName>
    <definedName name="TP_2">'Dados Estatísticos'!$B$32</definedName>
    <definedName name="TP_2.2">'Dados Estatísticos'!$B$259</definedName>
    <definedName name="TP_20">'Dados Estatísticos'!$B$410</definedName>
    <definedName name="TP_21">'Dados Estatísticos'!$B$427</definedName>
    <definedName name="TP_22">'Dados Estatísticos'!$B$441</definedName>
    <definedName name="TP_23">'Dados Estatísticos'!$B$459</definedName>
    <definedName name="TP_24">'Dados Estatísticos'!$B$499</definedName>
    <definedName name="TP_3">'Dados Estatísticos'!$B$74</definedName>
    <definedName name="TP_4">'Dados Estatísticos'!#REF!</definedName>
    <definedName name="TP_5">'Dados Estatísticos'!$B$139</definedName>
    <definedName name="TP_6">'Dados Estatísticos'!$B$174</definedName>
    <definedName name="TP_7">'Dados Estatísticos'!#REF!</definedName>
    <definedName name="TP_8">'Dados Estatísticos'!#REF!</definedName>
    <definedName name="TP_9">'Dados Estatísticos'!#REF!</definedName>
    <definedName name="TP_NM">'Notas Metodológicas | Siglas'!$A$1</definedName>
    <definedName name="TP_SC1">'Dados Estatísticos'!$B$6</definedName>
    <definedName name="TP_SC2">'Dados Estatísticos'!$B$222</definedName>
    <definedName name="TP_SC2.1">'Dados Estatísticos'!$B$224</definedName>
    <definedName name="TP_SC2.3">'Dados Estatísticos'!$B$333</definedName>
    <definedName name="TP_SC2.4">'Dados Estatísticos'!$B$424</definedName>
    <definedName name="TP_SIG">'Notas Metodológicas | Siglas'!$A$122</definedName>
    <definedName name="UK_1">'Statistical Data'!$B$8</definedName>
    <definedName name="UK_10">'Statistical Data'!$B$206</definedName>
    <definedName name="UK_11">'Statistical Data'!#REF!</definedName>
    <definedName name="UK_12">'Statistical Data'!$B$226</definedName>
    <definedName name="UK_13">'Statistical Data'!$B$240</definedName>
    <definedName name="UK_14">'Statistical Data'!$B$261</definedName>
    <definedName name="UK_15">'Statistical Data'!$B$275</definedName>
    <definedName name="UK_16">'Statistical Data'!$B$294</definedName>
    <definedName name="UK_17">'Statistical Data'!$B$336</definedName>
    <definedName name="UK_18">'Statistical Data'!$B$350</definedName>
    <definedName name="UK_19">'Statistical Data'!$B$369</definedName>
    <definedName name="UK_2">'Statistical Data'!$B$32</definedName>
    <definedName name="UK_2.2">'Statistical Data'!$B$259</definedName>
    <definedName name="UK_20">'Statistical Data'!$B$411</definedName>
    <definedName name="UK_21">'Statistical Data'!$B$428</definedName>
    <definedName name="UK_22">'Statistical Data'!$B$442</definedName>
    <definedName name="UK_23">'Statistical Data'!$B$460</definedName>
    <definedName name="UK_24">'Statistical Data'!$B$500</definedName>
    <definedName name="UK_3">'Statistical Data'!$B$74</definedName>
    <definedName name="UK_4">'Statistical Data'!$B$116</definedName>
    <definedName name="UK_5">'Statistical Data'!$B$139</definedName>
    <definedName name="UK_6">'Statistical Data'!$B$174</definedName>
    <definedName name="UK_7">'Statistical Data'!#REF!</definedName>
    <definedName name="UK_8">'Statistical Data'!#REF!</definedName>
    <definedName name="UK_9">'Statistical Data'!#REF!</definedName>
    <definedName name="UK_NM">'Methodological Notes | Acronyms'!$A$1</definedName>
    <definedName name="UK_SC1">'Statistical Data'!$B$6</definedName>
    <definedName name="UK_SC2">'Statistical Data'!$B$222</definedName>
    <definedName name="UK_SC2.1">'Statistical Data'!$B$224</definedName>
    <definedName name="UK_SC2.3">'Statistical Data'!$B$334</definedName>
    <definedName name="UK_SC2.4">'Statistical Data'!$B$425</definedName>
    <definedName name="UK_SIG">'Methodological Notes | Acronyms'!$A$115</definedName>
  </definedNames>
  <calcPr fullCalcOnLoad="1"/>
</workbook>
</file>

<file path=xl/sharedStrings.xml><?xml version="1.0" encoding="utf-8"?>
<sst xmlns="http://schemas.openxmlformats.org/spreadsheetml/2006/main" count="1263" uniqueCount="389">
  <si>
    <t>Table IV.7</t>
  </si>
  <si>
    <t>Table IV.8</t>
  </si>
  <si>
    <t>Table IV.9</t>
  </si>
  <si>
    <t>Education</t>
  </si>
  <si>
    <t>Arts and Humanities</t>
  </si>
  <si>
    <t>Social Sciences, Business and Law</t>
  </si>
  <si>
    <t>Science</t>
  </si>
  <si>
    <t>Engineering, Manufacturing Industry and Construction</t>
  </si>
  <si>
    <t>Agriculture</t>
  </si>
  <si>
    <t>Health and Welfare</t>
  </si>
  <si>
    <t>Services</t>
  </si>
  <si>
    <t>ICT</t>
  </si>
  <si>
    <t>Table IV.10</t>
  </si>
  <si>
    <t>Trends in the total number of new entrants (1st time) and of enrolled students (1st time) in ICT</t>
  </si>
  <si>
    <t>Number of enrolled students (1st time) in ICT</t>
  </si>
  <si>
    <t>Table IV.11</t>
  </si>
  <si>
    <t>Table IV.12</t>
  </si>
  <si>
    <t>Table IV.13</t>
  </si>
  <si>
    <t>Table IV.14</t>
  </si>
  <si>
    <t xml:space="preserve">Trends in the total number of graduates and of graduates in ICT </t>
  </si>
  <si>
    <t>Total number of graduates</t>
  </si>
  <si>
    <t>Total number of graduates in ICT</t>
  </si>
  <si>
    <t>Table IV.15</t>
  </si>
  <si>
    <t>Table IV.16</t>
  </si>
  <si>
    <t>Table IV.17</t>
  </si>
  <si>
    <t>INDEX</t>
  </si>
  <si>
    <t>Infraestruturas tecnológicas, segundo a natureza do estabelecimento</t>
  </si>
  <si>
    <t xml:space="preserve">Público </t>
  </si>
  <si>
    <t>N</t>
  </si>
  <si>
    <t>Média</t>
  </si>
  <si>
    <t>Portáteis</t>
  </si>
  <si>
    <t>Computadores, por finalidade, segundo a natureza do estabelecimento</t>
  </si>
  <si>
    <t>%</t>
  </si>
  <si>
    <t>Escolas com "cartão electrónico do aluno"</t>
  </si>
  <si>
    <t>Escolas com cartão electrónico</t>
  </si>
  <si>
    <t>Escolas sem cartão electrónico</t>
  </si>
  <si>
    <t>Número de alunos matriculados, por natureza da instituição e nível de ensino</t>
  </si>
  <si>
    <t>Número de computadores e de computadores com ligação à Internet, por natureza do estabelecimento e nível de ensino</t>
  </si>
  <si>
    <t>Número de alunos por computador e por computador com ligação à Internet, por natureza do estabelecimento e nível de ensino</t>
  </si>
  <si>
    <t>Tabela IV.18</t>
  </si>
  <si>
    <t>Tabela IV.19</t>
  </si>
  <si>
    <t>Tabela IV.20</t>
  </si>
  <si>
    <t>12 510</t>
  </si>
  <si>
    <t>11 644</t>
  </si>
  <si>
    <t>Primary Education (ISCED 1) - First Cycle of Compulsory Education</t>
  </si>
  <si>
    <t>Primary Education (ISCED 1) - Second Cycle of Compulsory Education</t>
  </si>
  <si>
    <t>Lower Secondary Education (ISCED 2) - Third Cycle of Compulsory Education</t>
  </si>
  <si>
    <t>Upper Secondary Education (ISCED 3) - Secondary Education</t>
  </si>
  <si>
    <t>Technological Infrastructures, by nature of institution</t>
  </si>
  <si>
    <t>Desktop Computers</t>
  </si>
  <si>
    <t>Portable Computers</t>
  </si>
  <si>
    <t>Computers, according with the purpose, by nature of institution</t>
  </si>
  <si>
    <t xml:space="preserve">   Computers</t>
  </si>
  <si>
    <t>Computers for pedagogical purposes</t>
  </si>
  <si>
    <t>Computers for administrative purposes</t>
  </si>
  <si>
    <t>Schools with "student's electronic card"</t>
  </si>
  <si>
    <t>Schools with electronic card</t>
  </si>
  <si>
    <t>Schools without electronic card</t>
  </si>
  <si>
    <t>Table IV.18</t>
  </si>
  <si>
    <t>Table IV.19</t>
  </si>
  <si>
    <t>Table IV.20</t>
  </si>
  <si>
    <t>Informação da responsabilidade do Gabinete de Planeamento, Estratégia, Avaliação e Relações Internacionais, do Ministério da Ciência, Tecnologia e Ensino Superior (DSIEES/GPEARI/MCTES), recolhida a partir de dados administrativos (de carácter censitário).</t>
  </si>
  <si>
    <t>Administrative data (of a census nature) collected by Portuguese Ministry of Science, Technology and Higher Education (Planning, Strategy, Evaluation and International Relations Office - GPEARI).</t>
  </si>
  <si>
    <t>1)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</si>
  <si>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1)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</si>
  <si>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Total number of new entrants (1st time)</t>
  </si>
  <si>
    <t xml:space="preserve"> NOTAS METODOLÓGICAS</t>
  </si>
  <si>
    <t xml:space="preserve"> SIGLAS E SINAIS CONVENCIONAIS</t>
  </si>
  <si>
    <r>
      <t>▪</t>
    </r>
    <r>
      <rPr>
        <sz val="7"/>
        <rFont val="Times New Roman"/>
        <family val="1"/>
      </rPr>
      <t>      </t>
    </r>
    <r>
      <rPr>
        <b/>
        <sz val="9"/>
        <rFont val="Tahoma"/>
        <family val="2"/>
      </rPr>
      <t>x</t>
    </r>
  </si>
  <si>
    <t>Dado não disponível</t>
  </si>
  <si>
    <r>
      <t>▪</t>
    </r>
    <r>
      <rPr>
        <sz val="7"/>
        <rFont val="Times New Roman"/>
        <family val="1"/>
      </rPr>
      <t>     </t>
    </r>
    <r>
      <rPr>
        <b/>
        <sz val="9"/>
        <rFont val="Tahoma"/>
        <family val="2"/>
      </rPr>
      <t>%</t>
    </r>
  </si>
  <si>
    <t>Percentagem</t>
  </si>
  <si>
    <t>Not available</t>
  </si>
  <si>
    <t>Percentage</t>
  </si>
  <si>
    <t>x</t>
  </si>
  <si>
    <t xml:space="preserve">Número absoluto  </t>
  </si>
  <si>
    <r>
      <t>▪</t>
    </r>
    <r>
      <rPr>
        <sz val="7"/>
        <rFont val="Times New Roman"/>
        <family val="1"/>
      </rPr>
      <t xml:space="preserve">      </t>
    </r>
    <r>
      <rPr>
        <b/>
        <sz val="9"/>
        <rFont val="Tahoma"/>
        <family val="2"/>
      </rPr>
      <t xml:space="preserve">N </t>
    </r>
  </si>
  <si>
    <t>1. As TIC nas Escolas</t>
  </si>
  <si>
    <t>A partir dos referidos instrumentos de notação foram concebidos formulários electrónicos, que permitiram um incremento significativo na qualidade dos dados disponibilizados por cada EEE. Sublinha-se o facto de todos os EEE públicos terem recorrido ao formato electrónico para responder aos instrumentos de notação utilizados pelo GEPE.</t>
  </si>
  <si>
    <t>2. Formação em TIC no Ensino Superior</t>
  </si>
  <si>
    <t>Entende-se por formação em TIC, aquela que se direcciona em larga medida para o ensino e aprendizagem das tecnologias relativas a computadores e telecomunicações, tecnologias de produção, tratamento, gestão e transmissão da informação, assim como, as referentes a formas de comunicação à distância.</t>
  </si>
  <si>
    <t>VARIÁVEIS</t>
  </si>
  <si>
    <t>Pares estabelecimento/curso</t>
  </si>
  <si>
    <t>Vagas</t>
  </si>
  <si>
    <t>Aluno inscrito no 1.º ano pela 1.ª vez</t>
  </si>
  <si>
    <t>Aluno que se inscreve pela primeira vez no primeiro ano curricular em uma ou mais disciplinas de um curso.</t>
  </si>
  <si>
    <t>Os inscritos no 1.º ano pela 1.ª vez referem-se a alunos inscritos nos seguintes cursos:</t>
  </si>
  <si>
    <t>▪    Bacharel;</t>
  </si>
  <si>
    <t>▪    Licenciado; </t>
  </si>
  <si>
    <t>▪    Licenciatura;</t>
  </si>
  <si>
    <t>▪    Complemento de formação científica e pedagógica para educadores de infância e professores dos ensinos básico e secundário;</t>
  </si>
  <si>
    <t>▪    Qualificação para o exercício de outras funções educativas para educadores de infância e professores dos ensinos básico e secundário;</t>
  </si>
  <si>
    <t>▪    Complemento de formação em enfermagem;</t>
  </si>
  <si>
    <t>Em relação aos cursos bietápicos de licenciatura apenas se incluem os alunos inscritos no 1.º ano, pela 1.ª vez, no 1.º ciclo destes cursos.</t>
  </si>
  <si>
    <t>Diplomado</t>
  </si>
  <si>
    <t>Aluno que concluiu com aproveitamento o nível/curso em que estava matriculado, tendo requerido o respectivo diploma.</t>
  </si>
  <si>
    <t>Os dados sobre diplomados referem-se aos seguintes graus e diplomas:</t>
  </si>
  <si>
    <t>RECOLHA DE INFORMAÇÃO</t>
  </si>
  <si>
    <t>DEFINIÇÃO DA ÁREA DE FORMAÇÃO TIC</t>
  </si>
  <si>
    <t xml:space="preserve">Os cursos conferentes de grau correspondem aos de formação inicial, ou seja, cursos de bacharelato, preparatórios de licenciatura, bietápicos de licenciatura (1.º ciclo), licenciatura, preparatórios de mestrado integrado e mestrado integrado. </t>
  </si>
  <si>
    <t>▪    Bacharelato;</t>
  </si>
  <si>
    <t>▪    Bietápico de licenciatura;</t>
  </si>
  <si>
    <t>▪    Preparatórios de licenciatura;</t>
  </si>
  <si>
    <t>▪    Curso de estudos superiores especializados (já extinto);</t>
  </si>
  <si>
    <t>▪    Mestrado integrado;</t>
  </si>
  <si>
    <t>▪    Preparatórios de mestrado integrado.</t>
  </si>
  <si>
    <t>▪    Higher education specialised studies diploma (already extinct);</t>
  </si>
  <si>
    <t>▪    integrated third degree university level;</t>
  </si>
  <si>
    <t>▪    starting programme to integrated third degree university level.</t>
  </si>
  <si>
    <t>Para este exercício consideraram-se as áreas científicas da ISCED 1997, definidas pela Classificação Nacional de Áreas de Formação (aprovada pela Portaria n.º 256/2005, de 16 de Março) seguidamente discriminadas na tabela seguinte.</t>
  </si>
  <si>
    <t>CATEGORIAS DA ISCED 1997</t>
  </si>
  <si>
    <t xml:space="preserve"> </t>
  </si>
  <si>
    <t>A partir desta categorização dos cursos procedeu-se, com base nos planos curriculares, a uma extracção dos cursos com uma forte componente de formação nas TIC, compilando-se uma nova área (área TIC) que agrega vários cursos dos diferentes grandes grupos que integram a Classificação Nacional de Áreas de Formação.</t>
  </si>
  <si>
    <t>1. ICT in Schools</t>
  </si>
  <si>
    <t>2. ICT Training in Higher Education</t>
  </si>
  <si>
    <t>VARIABLES</t>
  </si>
  <si>
    <t>Pairs educational institution/course</t>
  </si>
  <si>
    <t xml:space="preserve"> METHODOLOGICAL NOTES</t>
  </si>
  <si>
    <t xml:space="preserve"> ACRONYMS AND SIGNS</t>
  </si>
  <si>
    <t>New entrants (1st year, 1st time)</t>
  </si>
  <si>
    <t xml:space="preserve">▪    tertiary education – first degree; </t>
  </si>
  <si>
    <t xml:space="preserve">▪    starting programme to second degree university level;  </t>
  </si>
  <si>
    <t>▪    second degree university level;</t>
  </si>
  <si>
    <t xml:space="preserve">▪    complementary training for nurses; </t>
  </si>
  <si>
    <t>Regarding the second degree university level in two-stages only students enrolled for the 1st year, 1st time and 1st cycle are included.</t>
  </si>
  <si>
    <t>Graduates</t>
  </si>
  <si>
    <t>The data concerning graduates refer to the following graduation degrees and diplomas:</t>
  </si>
  <si>
    <t>▪    Graduation degree “Bacharel” (first degree university level);</t>
  </si>
  <si>
    <t>▪    Graduation degree “Licenciado” (second degree university level);</t>
  </si>
  <si>
    <t>DATA COLLECTION</t>
  </si>
  <si>
    <t>ICT TRAINING AREA DEFINITION</t>
  </si>
  <si>
    <t>ISCED 1997 CATEGORIES</t>
  </si>
  <si>
    <t>1.º ciclo do ensino básico</t>
  </si>
  <si>
    <t>Secundário</t>
  </si>
  <si>
    <t>Privado</t>
  </si>
  <si>
    <t>2005/2006</t>
  </si>
  <si>
    <t xml:space="preserve">Tabela IV.2 </t>
  </si>
  <si>
    <t>Computadores</t>
  </si>
  <si>
    <t>Computadores com ligação à Internet</t>
  </si>
  <si>
    <t>2002/2003</t>
  </si>
  <si>
    <t>2003/2004</t>
  </si>
  <si>
    <t>2006/2007</t>
  </si>
  <si>
    <t>2.º ciclo do ensino básico</t>
  </si>
  <si>
    <t>3.º ciclo do ensino básico</t>
  </si>
  <si>
    <t>IV – EDUCAÇÃO E FORMAÇÃO EM TIC</t>
  </si>
  <si>
    <t>Público</t>
  </si>
  <si>
    <t>Total</t>
  </si>
  <si>
    <t xml:space="preserve">1. </t>
  </si>
  <si>
    <t>AS TIC NAS ESCOLAS</t>
  </si>
  <si>
    <t xml:space="preserve">Tabela IV.1 </t>
  </si>
  <si>
    <t>Tabela IV.3</t>
  </si>
  <si>
    <t>2001/2002</t>
  </si>
  <si>
    <t>2004/2005</t>
  </si>
  <si>
    <t>Tabela IV.4</t>
  </si>
  <si>
    <t>1997/1998</t>
  </si>
  <si>
    <t>1998/1999</t>
  </si>
  <si>
    <t>1999/2000</t>
  </si>
  <si>
    <t>2000/2001</t>
  </si>
  <si>
    <t>Fonte: GEPE/ME.</t>
  </si>
  <si>
    <t>Fonte: GEPE/ME e FCCN.</t>
  </si>
  <si>
    <t xml:space="preserve">IV – EDUCATION AND ICT TRAINING </t>
  </si>
  <si>
    <t xml:space="preserve">ICT IN SCHOOLS </t>
  </si>
  <si>
    <t xml:space="preserve">Table IV.1 </t>
  </si>
  <si>
    <t>Number of enrolled students, by nature of institution and by level of education</t>
  </si>
  <si>
    <t>Public</t>
  </si>
  <si>
    <t>Private</t>
  </si>
  <si>
    <t xml:space="preserve">Table IV.2 </t>
  </si>
  <si>
    <t>Number of computers and of computers connected to the Internet, by nature of institution and by level of education</t>
  </si>
  <si>
    <t>Computers</t>
  </si>
  <si>
    <t>Table IV.3</t>
  </si>
  <si>
    <t>Table IV.4</t>
  </si>
  <si>
    <t>Source: GEPE/ME.</t>
  </si>
  <si>
    <t xml:space="preserve">2.  </t>
  </si>
  <si>
    <t>FORMAÇÃO EM TIC NO ENSINO SUPERIOR</t>
  </si>
  <si>
    <t xml:space="preserve">2.1 </t>
  </si>
  <si>
    <t>Tabela IV.5</t>
  </si>
  <si>
    <t>Evolução do total de pares estabelecimento/curso de formação inicial e de pares estabelecimento/curso em TIC</t>
  </si>
  <si>
    <t>2007/2008</t>
  </si>
  <si>
    <t>Pares estabelecimento/curso em TIC</t>
  </si>
  <si>
    <t>Fonte: GPEARI / MCTES.</t>
  </si>
  <si>
    <t>Tabela IV.6</t>
  </si>
  <si>
    <t xml:space="preserve">Evolução do total de pares estabelecimento/curso TIC colocados a concurso, por tipo de estabelecimento </t>
  </si>
  <si>
    <t>Não público</t>
  </si>
  <si>
    <t>2) Os pares estabelecimento/curso correspondem aos dos concursos nacional, locais e institucionais de acesso;</t>
  </si>
  <si>
    <t>3) O ensino não público inclui o ensino particular e cooperativo e a Universidade Católica Portuguesa.</t>
  </si>
  <si>
    <t xml:space="preserve">2.2 </t>
  </si>
  <si>
    <t>Evolução do Número de Vagas no Ensino Superior</t>
  </si>
  <si>
    <t>Tabela IV.7</t>
  </si>
  <si>
    <t>Evolução do total de vagas e de vagas em TIC</t>
  </si>
  <si>
    <t>Total de vagas</t>
  </si>
  <si>
    <t>Vagas em TIC</t>
  </si>
  <si>
    <t>Tabela IV.8</t>
  </si>
  <si>
    <t xml:space="preserve">Evolução do número de vagas em TIC, por tipo de estabelecimento </t>
  </si>
  <si>
    <t>2) O ensino não público inclui o ensino particular e cooperativo e a Universidade Católica Portuguesa.</t>
  </si>
  <si>
    <t>Tabela IV.9</t>
  </si>
  <si>
    <t>Evolução do número de vagas por área científica e em TIC</t>
  </si>
  <si>
    <t>TOTAL</t>
  </si>
  <si>
    <t>Educação</t>
  </si>
  <si>
    <t>Artes e Humanidades</t>
  </si>
  <si>
    <t>Ciências Sociais, Comércio e Direito</t>
  </si>
  <si>
    <t>Engenharia, Indústrias Transformadoras e  Construção</t>
  </si>
  <si>
    <t>Agricultura</t>
  </si>
  <si>
    <t>Saúde e Protecção Social</t>
  </si>
  <si>
    <t>Serviços</t>
  </si>
  <si>
    <t>TIC</t>
  </si>
  <si>
    <t xml:space="preserve">2.3 </t>
  </si>
  <si>
    <t>Evolução do Número de Inscritos (1.ª vez) no Ensino Superior</t>
  </si>
  <si>
    <t>Tabela IV.10</t>
  </si>
  <si>
    <t>Evolução do total de inscritos (1.ª vez) e de inscritos (1.ª vez) em TIC</t>
  </si>
  <si>
    <t>Total de inscritos (1.ª vez)</t>
  </si>
  <si>
    <t>Inscritos (1.ª vez) em TIC</t>
  </si>
  <si>
    <t>Tabela IV.11</t>
  </si>
  <si>
    <t xml:space="preserve">Evolução do número de inscritos (1.ª vez) em TIC, por tipo de estabelecimento </t>
  </si>
  <si>
    <t>2) Em relação aos cursos bietápicos de licenciatura apenas se incluem os alunos inscritos no 1.º ano, pela 1.ª vez, no 1.º ciclo destes cursos;</t>
  </si>
  <si>
    <t>Tabela IV.12</t>
  </si>
  <si>
    <t>Evolução do número de inscritos (1.ª vez), por área científica e em TIC</t>
  </si>
  <si>
    <t>Engenharia, Indústrias Transformadoras e   Construção</t>
  </si>
  <si>
    <t>Tabela IV.13</t>
  </si>
  <si>
    <t>Evolução da distribuição percentual do número de inscritos (1.ª vez) em TIC, por género</t>
  </si>
  <si>
    <t>Homens</t>
  </si>
  <si>
    <t>Mulheres</t>
  </si>
  <si>
    <t>2.4</t>
  </si>
  <si>
    <t>Evolução do Número de Diplomados no Ensino Superior</t>
  </si>
  <si>
    <t>Tabela IV.14</t>
  </si>
  <si>
    <t xml:space="preserve">Evolução do total de diplomados e de diplomados em TIC </t>
  </si>
  <si>
    <t>Total de diplomados</t>
  </si>
  <si>
    <t>Diplomados em TIC</t>
  </si>
  <si>
    <t>Tabela IV.15</t>
  </si>
  <si>
    <t xml:space="preserve">Evolução do número de diplomados em TIC, por tipo de estabelecimento </t>
  </si>
  <si>
    <t>1) Os dados referentes a diplomados reportam-se aos seguintes graus e diplomas: Bacharel; Licenciado; Diploma de estudos superiores especializados (já extinto).</t>
  </si>
  <si>
    <t>Tabela IV.16</t>
  </si>
  <si>
    <t>Evolução do número de diplomados, por área científica e em TIC</t>
  </si>
  <si>
    <t>Tabela IV.17</t>
  </si>
  <si>
    <t xml:space="preserve">Evolução da distribuição percentual de diplomados em TIC, por género </t>
  </si>
  <si>
    <t>1997/98</t>
  </si>
  <si>
    <t>ÍNDICE</t>
  </si>
  <si>
    <t>ICT TRAINING IN HIGHER EDUCATION</t>
  </si>
  <si>
    <t>Table IV.5</t>
  </si>
  <si>
    <t>Total number of pairs educational institution/initial training</t>
  </si>
  <si>
    <t>Pairs educational institution/ICT course</t>
  </si>
  <si>
    <t>Source: GPEARI / MCTES.</t>
  </si>
  <si>
    <t>Table IV.6</t>
  </si>
  <si>
    <t>Non public</t>
  </si>
  <si>
    <t>2008/2009</t>
  </si>
  <si>
    <t>Ciências, Matemática e Informática</t>
  </si>
  <si>
    <t>% do total de diplomados em TIC</t>
  </si>
  <si>
    <t>Número de diplomados em TIC</t>
  </si>
  <si>
    <t>Número de diplomados e Número de diplomados em TIC</t>
  </si>
  <si>
    <t>% do total de inscritos (1.ª vez) em TIC</t>
  </si>
  <si>
    <t>Número de inscritos (1.ª vez) em TIC</t>
  </si>
  <si>
    <t>Número de inscritos (1.ª vez) e Número de inscritos (1.ª vez) em TIC</t>
  </si>
  <si>
    <t>Número de vagas em TIC</t>
  </si>
  <si>
    <t>Número de vagas e Número de vagas em TIC</t>
  </si>
  <si>
    <t>Número de pares estabelecimento/curso TIC</t>
  </si>
  <si>
    <t>Número de pares estabelecimento/curso de formação inicial e Número de pares estabelecimento/curso em TIC</t>
  </si>
  <si>
    <t>Rácio de alunos por computador nas escolas do ensino público e privado do 1º, 2º e 3º ciclos do ensino básico, e do ensino secundário em Portugal Continental</t>
  </si>
  <si>
    <t>Número de computadores e Número de computadores com ligação à Internet nas escolas do ensino público e privado do 1º, 2º e 3º ciclos do ensino básico, e do ensino secundário em Portugal Continental</t>
  </si>
  <si>
    <t>Número de alunos matriculados nas escolas do ensino público e privado do 1º, 2º e 3º ciclos do ensino básico, e do ensino secundário em Portugal Continental</t>
  </si>
  <si>
    <t>Number and % of public primary and secondary schools (Mainland)</t>
  </si>
  <si>
    <t>Number of pairs educational institution/initial program and Number of pairs educational institution/ICT program</t>
  </si>
  <si>
    <t>Number of pairs educational institution/ICT program</t>
  </si>
  <si>
    <t>Total initial placements</t>
  </si>
  <si>
    <t>Initial placements in ICT</t>
  </si>
  <si>
    <t>Trends in Higher Education initial student placements in all areas and initial student placements in ICT</t>
  </si>
  <si>
    <t>Number of initial student placements in all areas and Number of initial student placements in ICT</t>
  </si>
  <si>
    <t>Number of initial student placements in ICT</t>
  </si>
  <si>
    <t>Number and % of initial student placements</t>
  </si>
  <si>
    <t xml:space="preserve">Number of new entrants (1st time) and Number of enrolled students (1st time) in ICT </t>
  </si>
  <si>
    <t>% of total enrolled students (1st time) in ICT</t>
  </si>
  <si>
    <t>Number of graduates in all Higher Education programs and Number of graduates in ICT</t>
  </si>
  <si>
    <t xml:space="preserve">Number of graduates in ICT </t>
  </si>
  <si>
    <t>% in total graduates in ICT</t>
  </si>
  <si>
    <t xml:space="preserve">Percentage of graduates in ICT, by gender </t>
  </si>
  <si>
    <t>Number of graduates, by area of study</t>
  </si>
  <si>
    <t xml:space="preserve">Number of graduates in ICT, by type of educational institution </t>
  </si>
  <si>
    <t xml:space="preserve">Number of Graduates in Higher Education </t>
  </si>
  <si>
    <t>Percentage of enrolled students (1st time) in ICT, by gender</t>
  </si>
  <si>
    <t>Number of enrolled students (1st time), by scientific field</t>
  </si>
  <si>
    <t>Number of enrolled students (1st time) in ICT, by type of educational institution</t>
  </si>
  <si>
    <t xml:space="preserve">Number of New Entrants in Higher Education (1st year, 1st time) </t>
  </si>
  <si>
    <t>Higher Education initial student placements by area of study</t>
  </si>
  <si>
    <t>Higher Education ICT programs initial student placements, public and private sectors</t>
  </si>
  <si>
    <t>Higher Education initial placements</t>
  </si>
  <si>
    <t>Total of pairs educational institution/ICT course, by type of educational institution</t>
  </si>
  <si>
    <t>Total number of pairs educational institution/initial training course and of pairs educational institution/ICT course</t>
  </si>
  <si>
    <t>Public schools connected to the Internet through the Science Technology and Society Network (RCTS)</t>
  </si>
  <si>
    <t>1.2</t>
  </si>
  <si>
    <t>Quadros interactivos</t>
  </si>
  <si>
    <t>Number of public schools</t>
  </si>
  <si>
    <t>Number of public schools connected to the Internet</t>
  </si>
  <si>
    <t>by ISDN</t>
  </si>
  <si>
    <t>in broadband</t>
  </si>
  <si>
    <t>% of public schools connected to the Internet</t>
  </si>
  <si>
    <t>Interactive boards</t>
  </si>
  <si>
    <t>Computers with Internet connection</t>
  </si>
  <si>
    <t>Source: GEPE/ME e FCCN.</t>
  </si>
  <si>
    <t>1) Os pares estabelecimento/curso correspondem ao número de cursos do ensino superior para os quais foram fixadas vagas nos respectivos anos lectivos;</t>
  </si>
  <si>
    <t>1) As vagas correspondem às vagas fixadas para os concursos nacionais, locais e institucionais de acesso ao ensino superior no respectivo ano lectivo. As vagas referem-se a cursos de formação inicial, ou seja, cursos de bacharelato, preparatórios de licenciatura, bietápicos de licenciatura (1.º ciclo) e licenciaturas;</t>
  </si>
  <si>
    <t>1) The pairs educational institution/course correspond to the number of courses in higher education for which admission places were defined in the respective school year;</t>
  </si>
  <si>
    <t>2) The pairs educational institution/course correspond to the application procedures at national, local and institutional levels;</t>
  </si>
  <si>
    <t>2) Non-public education includes the private and cooperative education and the Portuguese Catholic University.</t>
  </si>
  <si>
    <t>3) Non-public education includes the private and cooperative education and the Portuguese Catholic University.</t>
  </si>
  <si>
    <t>1)  The number of student placements refers to those defined for admissions to higher education, at national, local and institutional levels, in the respective academic years. These are for initial undergraduate programs: tertiary education – first degree; starting programme for a second degree university level; second degree university level (in two-stages) and second degree university level;</t>
  </si>
  <si>
    <t>2) Only the new entrants (1st year, 1st time, 1st cycle) in second degree university level (in two phases) programs were included;</t>
  </si>
  <si>
    <t xml:space="preserve">1) New entrants (1st year, 1st time) refers to students enrolled in the following undergraduate program: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(discontinued). </t>
  </si>
  <si>
    <t xml:space="preserve">1) New entrants (1st year, 1st time) refers to students enrolled in the following undergraduate program: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(discontinued); </t>
  </si>
  <si>
    <t>1) The data concerning graduates refer to the following graduation degrees and diplomas: "bachelor"; "undergraduate"; higher education specialized studies diploma (discontinued);</t>
  </si>
  <si>
    <t>The statistical data were collected by surveys registered at INE - Satistics Portugal covering all public and private education and teaching institutions.</t>
  </si>
  <si>
    <t>The statistical information provided concerns the supply and demand of Higher Education ICT programs , i.e., courses offering higher education in Information and Communication Technology.</t>
  </si>
  <si>
    <t>ICT education is understood as being largely focused on the education and learning of computer and telecommunication technologies; production, treatment, management and information transmission technologies, as well as, those concerning means of distance communication.</t>
  </si>
  <si>
    <t>The pairs educational institution/course correspond to the number of courses in higher education for which student entrance placements were defined for the respective academic years.</t>
  </si>
  <si>
    <t>Cursos TIC no Ensino Superior</t>
  </si>
  <si>
    <t>Higher Education Programs in ICT</t>
  </si>
  <si>
    <t>Number of higher education initial student placements defined in the respective academic year for a given higher education degree program, by directive of the minister reposnisble for higher education and under proposal of higher education institutions.</t>
  </si>
  <si>
    <t>Initial student placements</t>
  </si>
  <si>
    <t>The data concerning initial student placements refer to initial educational higher education programs: tertiary education – first degree; starting programme to second degree university level; second degree university level in two-stages, second degree university level, starting programme to integrated third degree university level and integrated third degree university level.</t>
  </si>
  <si>
    <t xml:space="preserve">▪    higher education specialized studies (discontinued); </t>
  </si>
  <si>
    <t>Students who have successfully completed the level/program in which they enrolled and who requested the respective diploma.</t>
  </si>
  <si>
    <t xml:space="preserve">This study follows the International Standard Classification of Education (ISCED 1997) categories, defined in the Portuguese National Classification of the Areas of Education and Training (approved by Directive no. 256/2005, of 16th March), as shown in the following table. </t>
  </si>
  <si>
    <t>Starting from this categorization, programs with a curricular content with strong ICT components are grouped in a new area (designated as ICT area).</t>
  </si>
  <si>
    <t>The data provided up to 2008 derives from the analysis of the results of the annual Statistical Survey of Graduates and Students enrolled in Higher Education (DIMAS). Begining in 2009 the data comes from the  Registry of Higher Education Enrolled Students and Graduates (RAIDES).</t>
  </si>
  <si>
    <t>Escolas públicas ligadas à Internet pela Rede Ciência, Tecnologia e Sociedade (RCTS)</t>
  </si>
  <si>
    <t>A informação disponibilizada respeita aos alunos matriculados no ensino regular, computadores e computadores com ligação à Internet, ligações à Internet pela Rede Ciência, Tecnologia e Sociedade (RCTS), infra-estruturas tecnológicas, escolas com "cartão electrónico do aluno".</t>
  </si>
  <si>
    <t>The data made available in this chapter refer to the number of enrolled students in regular education, the number of computers and the number of computers connected to the Internet, schools connected to the Internet through the Science, Technology and Society Network (RCTS), technological infrastructures, schools with "student's electronic card".</t>
  </si>
  <si>
    <t>A informação estatística apurada foi obtida a partir de inquéritos registados no INE - Instituto nacional de Estatística, IP, dirigidos a todos os estabelecimentos de educação e ensino (EEE) públicos e privados, para o ano lectivo de 2001/2002 e para os anos lectivos de 2004/2005 a 2008/2009, e também a partir de dados administrativos reportados pelos Estabelecimentos de Educação e Ensino (EEE) públicos.</t>
  </si>
  <si>
    <t>Os dados até 2008 derivam do tratamento dos resultados obtidos através do Inquérito Estatístico aos Alunos Diplomados e Matriculados no Ensino Superior (DIMAS), e com início em 2009 obtidos através do Inquérito ao Registo de Alunos Inscritos e Diplomados do Ensino Superior (RAIDES).</t>
  </si>
  <si>
    <t>▪    Diploma de estudos superiores especializados (descontinuado).</t>
  </si>
  <si>
    <t>Os dados até 2008 derivam do tratamento dos resultados obtidos através do Inquérito Estatístico aos Alunos Diplomados e Matriculados no Ensino Superior (DIMAS). Com início em 2009 passaram a ser obtidos através do Inquérito ao Registo de Alunos Inscritos e Diplomados do Ensino Superior (RAIDES).</t>
  </si>
  <si>
    <t>A informação estatística disponibilizada refere-se à oferta e procura de cursos TIC no Ensino Superior, ou seja, cursos que oferecem formação em Tecnologias de Informação e Comunicação.</t>
  </si>
  <si>
    <t>Os pares estabelecimento/curso correspondem ao número de cursos do ensino superior para os quais foram fixadas vagas nos anos lectivos correspondentes.</t>
  </si>
  <si>
    <t>As vagas referem-se ao número de vagas fixado anualmente por portaria do ministro da tutela, para matrícula/inscrição de novos alunos em cada curso conferente de grau, sob proposta dos órgãos legal e estatutariamente competentes dos estabelecimentos de ensino superior, no ano lectivo correspondente.</t>
  </si>
  <si>
    <t>Students enrolled for the first time, in the 1st year, in one or more subject of a given higher education program.</t>
  </si>
  <si>
    <t>The new entrants (1st year 1st time) refer to students enrolled in the following programs:</t>
  </si>
  <si>
    <t xml:space="preserve">▪    complementary training for the attainment of a second degree university level addressed to early childhood, primary, lower secondary
     education and secondary education teachers;     </t>
  </si>
  <si>
    <t>▪    second degree university level in two-stages: 1st cycle and 2nd cycle (access to the second stage is granted immediately after
     completing the first);</t>
  </si>
  <si>
    <t xml:space="preserve">▪    qualification for early childhood, primary, lower secondary education and secondary education teachers to perform other educational
     activities; </t>
  </si>
  <si>
    <t>Number of students per computer and per computer connected to the Internet, by nature of institution and by level of education</t>
  </si>
  <si>
    <t>Número total de escolas públicas</t>
  </si>
  <si>
    <t>.</t>
  </si>
  <si>
    <r>
      <t>▪</t>
    </r>
    <r>
      <rPr>
        <sz val="7"/>
        <rFont val="Times New Roman"/>
        <family val="1"/>
      </rPr>
      <t>      </t>
    </r>
    <r>
      <rPr>
        <b/>
        <sz val="9"/>
        <rFont val="Tahoma"/>
        <family val="2"/>
      </rPr>
      <t>.</t>
    </r>
  </si>
  <si>
    <t>Dado não recolhido</t>
  </si>
  <si>
    <t>Mean</t>
  </si>
  <si>
    <t>Não portáteis</t>
  </si>
  <si>
    <t>Total de pares estabelecimento/curso de formação inicial</t>
  </si>
  <si>
    <t>Número e % de vagas</t>
  </si>
  <si>
    <t>Número e % de inscritos (1.ª vez)</t>
  </si>
  <si>
    <t>Number and % of enrolled students (1st time)</t>
  </si>
  <si>
    <t>Número e % de diplomados</t>
  </si>
  <si>
    <t>Number and % of graduates by area of study</t>
  </si>
  <si>
    <t>Electronic forms were conceived from the quoted notation instruments, which contributed for a significantly higher quality of collected data. All the enquired public institutions used the electronic format to answer the survey.</t>
  </si>
  <si>
    <t>Not collected</t>
  </si>
  <si>
    <t>Number</t>
  </si>
  <si>
    <t>Número e Média nas escolas do ensino público e privado, do 1º, 2º e 3º ciclos do ensino básico, e do ensino secundário em Portugal Continental</t>
  </si>
  <si>
    <t>Número e % nas escolas do ensino público e privado do 1º, 2º e 3º ciclos do ensino básico, e do ensino secundário em Portugal Continental</t>
  </si>
  <si>
    <t>Male</t>
  </si>
  <si>
    <t>Female</t>
  </si>
  <si>
    <t>Number of enrolled students, primary and secondary schools, public and non public (Mainland)</t>
  </si>
  <si>
    <t>Number of computers and Number of computers connected to the Internet, primary and secondary schools, public and non public (Mainland)</t>
  </si>
  <si>
    <t>Ratio of students per computer, primary and secondary schools, public and non public (Mainland)</t>
  </si>
  <si>
    <t xml:space="preserve"> Number and Mean in primary and secondary schools, public and non public (Mainland)</t>
  </si>
  <si>
    <t>Number and % of computers in primary and secondary schools, public and non public (Mainland)</t>
  </si>
  <si>
    <t>Number and % in primary and secondary schools, public and non public (Mainland)</t>
  </si>
  <si>
    <t>2009/2010</t>
  </si>
  <si>
    <t>Alunos / Computador</t>
  </si>
  <si>
    <t>Alunos / Computador com ligação à Internet</t>
  </si>
  <si>
    <t>Número de escolas públicas ligadas à Internet</t>
  </si>
  <si>
    <t>Ligações em RDIS</t>
  </si>
  <si>
    <t>Ligações em banda larga</t>
  </si>
  <si>
    <t>% de escolas públicas ligadas à Internet</t>
  </si>
  <si>
    <t>Para fins pedagógicos</t>
  </si>
  <si>
    <t>Para fins administrativos</t>
  </si>
  <si>
    <t>Nota(s):</t>
  </si>
  <si>
    <t>Nota(s): O número de ligações é o de Janeiro do correspondente ano lectivo, com excepção de 2006/2007 em que é de Outubro de 2006.</t>
  </si>
  <si>
    <t xml:space="preserve">Nota(s): Os pares estabelecimento/curso correspondem ao número de cursos do ensino superior para os quais foram fixadas vagas nos respectivos anos lectivos. </t>
  </si>
  <si>
    <t>Nota(s): As vagas correspondem às vagas fixadas para os concursos nacionais, locais e institucionais de acesso ao ensino superior no respectivo ano lectivo. As vagas referem-se a cursos de formação inicial, ou seja, cursos de bacharelato, preparatórios de licenciatura, bietápicos de licenciatura (1.º ciclo) e licenciaturas.</t>
  </si>
  <si>
    <t>Nota(s):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</si>
  <si>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Nota(s): Os dados referentes a diplomados reportam-se aos seguintes graus e diplomas: Bacharel; Licenciado; Diploma de estudos superiores especializados (já extinto).</t>
  </si>
  <si>
    <t xml:space="preserve">Nota(s): </t>
  </si>
  <si>
    <t>Students / Computer</t>
  </si>
  <si>
    <t>Students / Computadors with Internet connection</t>
  </si>
  <si>
    <t>Note(s): The number of connections refers to January of each school year, except for 2006/2007 which refers to October 2006.</t>
  </si>
  <si>
    <t>Note(s): The pairs educational institution/course correspond to the number of courses in higher education for which admission places were defined in the respective school year.</t>
  </si>
  <si>
    <t>Note(s): The number of student placements refers to those defined for admissions to higher education, at national, local and institutional levels, in the respective academic years. These are for initial undergraduate programs: tertiary education – first degree; starting programme for a second degree university level; second degree university level (in two-stages) and second degree university level.</t>
  </si>
  <si>
    <t xml:space="preserve">Note(s): New entrants (1st year, 1st time) refers to students enrolled in the following undergraduate program: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(discontinued). </t>
  </si>
  <si>
    <t>Note(s): New entrants (1st year, 1st time) refers to students enrolled in the following undergraduate program: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(discontinued).</t>
  </si>
  <si>
    <t>Note(s): The data concerning graduates refer to the following graduation degrees and diplomas: “bachelor”; “undergraduate”; higher education specialized studies diploma (discontinued).</t>
  </si>
  <si>
    <t xml:space="preserve">Note(s): </t>
  </si>
  <si>
    <t>Note(s):</t>
  </si>
  <si>
    <t xml:space="preserve">Public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</si>
</sst>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0.0%\)"/>
    <numFmt numFmtId="166" formatCode="0.0%"/>
    <numFmt numFmtId="167" formatCode="0.0"/>
    <numFmt numFmtId="168" formatCode="#\ ###\ ##0"/>
    <numFmt numFmtId="169" formatCode="#.0\ ###\ ##0"/>
    <numFmt numFmtId="170" formatCode="#.00\ ###\ ##0"/>
    <numFmt numFmtId="171" formatCode="#.\ ###\ ##0"/>
    <numFmt numFmtId="172" formatCode=".\ ###\ ##00;0"/>
    <numFmt numFmtId="173" formatCode=".\ ##\ ##00;0"/>
    <numFmt numFmtId="174" formatCode=".\ #\ ##00;0"/>
    <numFmt numFmtId="175" formatCode=".\ \ ##00;0"/>
    <numFmt numFmtId="176" formatCode=".\ \ ##0;0"/>
    <numFmt numFmtId="177" formatCode=".\ \ ##;0"/>
    <numFmt numFmtId="178" formatCode=".\ \ #;0"/>
  </numFmts>
  <fonts count="76">
    <font>
      <sz val="10"/>
      <name val="Arial"/>
      <family val="0"/>
    </font>
    <font>
      <sz val="11"/>
      <color indexed="8"/>
      <name val="Calibri"/>
      <family val="2"/>
    </font>
    <font>
      <sz val="8"/>
      <name val="Arial"/>
      <family val="2"/>
    </font>
    <font>
      <b/>
      <sz val="12"/>
      <name val="Arial"/>
      <family val="2"/>
    </font>
    <font>
      <b/>
      <sz val="10"/>
      <name val="Arial"/>
      <family val="2"/>
    </font>
    <font>
      <b/>
      <sz val="9"/>
      <name val="Arial"/>
      <family val="2"/>
    </font>
    <font>
      <sz val="9"/>
      <name val="Arial"/>
      <family val="2"/>
    </font>
    <font>
      <b/>
      <sz val="11"/>
      <name val="Arial"/>
      <family val="2"/>
    </font>
    <font>
      <b/>
      <sz val="10"/>
      <color indexed="9"/>
      <name val="Arial"/>
      <family val="2"/>
    </font>
    <font>
      <b/>
      <sz val="9"/>
      <color indexed="9"/>
      <name val="Arial"/>
      <family val="2"/>
    </font>
    <font>
      <b/>
      <sz val="10"/>
      <color indexed="56"/>
      <name val="Arial"/>
      <family val="2"/>
    </font>
    <font>
      <sz val="10"/>
      <color indexed="56"/>
      <name val="Arial"/>
      <family val="2"/>
    </font>
    <font>
      <sz val="7"/>
      <name val="Arial"/>
      <family val="2"/>
    </font>
    <font>
      <b/>
      <sz val="10"/>
      <color indexed="8"/>
      <name val="Arial"/>
      <family val="2"/>
    </font>
    <font>
      <sz val="10"/>
      <color indexed="8"/>
      <name val="Arial"/>
      <family val="2"/>
    </font>
    <font>
      <b/>
      <sz val="9"/>
      <color indexed="63"/>
      <name val="Arial"/>
      <family val="2"/>
    </font>
    <font>
      <sz val="10"/>
      <color indexed="63"/>
      <name val="Arial"/>
      <family val="2"/>
    </font>
    <font>
      <b/>
      <sz val="9"/>
      <color indexed="8"/>
      <name val="Arial"/>
      <family val="2"/>
    </font>
    <font>
      <sz val="8"/>
      <color indexed="8"/>
      <name val="Arial"/>
      <family val="2"/>
    </font>
    <font>
      <sz val="10"/>
      <color indexed="10"/>
      <name val="Arial"/>
      <family val="2"/>
    </font>
    <font>
      <b/>
      <sz val="7"/>
      <name val="Arial"/>
      <family val="2"/>
    </font>
    <font>
      <sz val="10"/>
      <name val="Univers 55"/>
      <family val="0"/>
    </font>
    <font>
      <b/>
      <sz val="10"/>
      <name val="Univers 55"/>
      <family val="0"/>
    </font>
    <font>
      <sz val="7"/>
      <name val="Univers 55"/>
      <family val="0"/>
    </font>
    <font>
      <b/>
      <sz val="7"/>
      <name val="Univers 55"/>
      <family val="0"/>
    </font>
    <font>
      <sz val="10"/>
      <name val="Tahoma"/>
      <family val="2"/>
    </font>
    <font>
      <sz val="7"/>
      <name val="Times New Roman"/>
      <family val="1"/>
    </font>
    <font>
      <b/>
      <sz val="9"/>
      <name val="Tahoma"/>
      <family val="2"/>
    </font>
    <font>
      <sz val="10"/>
      <color indexed="16"/>
      <name val="Arial"/>
      <family val="2"/>
    </font>
    <font>
      <b/>
      <sz val="10"/>
      <name val="Tahoma"/>
      <family val="2"/>
    </font>
    <font>
      <b/>
      <sz val="12"/>
      <color indexed="19"/>
      <name val="Arial"/>
      <family val="2"/>
    </font>
    <font>
      <b/>
      <sz val="8"/>
      <name val="Arial"/>
      <family val="2"/>
    </font>
    <font>
      <sz val="8"/>
      <name val="Univers 55"/>
      <family val="2"/>
    </font>
    <font>
      <sz val="9"/>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0"/>
      <color indexed="53"/>
      <name val="Arial"/>
      <family val="2"/>
    </font>
    <font>
      <b/>
      <sz val="10"/>
      <color indexed="23"/>
      <name val="Arial"/>
      <family val="2"/>
    </font>
    <font>
      <sz val="8"/>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0" tint="-0.4999699890613556"/>
      <name val="Arial"/>
      <family val="2"/>
    </font>
    <font>
      <sz val="8"/>
      <color rgb="FFFF0000"/>
      <name val="Arial"/>
      <family val="2"/>
    </font>
    <font>
      <b/>
      <sz val="12"/>
      <color rgb="FF90713A"/>
      <name val="Arial"/>
      <family val="2"/>
    </font>
    <font>
      <b/>
      <sz val="10"/>
      <color theme="0"/>
      <name val="Arial"/>
      <family val="2"/>
    </font>
    <font>
      <b/>
      <sz val="9"/>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9" tint="0.3999499976634979"/>
        <bgColor indexed="64"/>
      </patternFill>
    </fill>
    <fill>
      <patternFill patternType="solid">
        <fgColor theme="2" tint="-0.4999699890613556"/>
        <bgColor indexed="64"/>
      </patternFill>
    </fill>
    <fill>
      <patternFill patternType="solid">
        <fgColor theme="0"/>
        <bgColor indexed="64"/>
      </patternFill>
    </fill>
    <fill>
      <patternFill patternType="solid">
        <fgColor theme="2" tint="-0.09996999800205231"/>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3"/>
      </bottom>
    </border>
    <border>
      <left style="thin">
        <color indexed="23"/>
      </left>
      <right/>
      <top/>
      <bottom/>
    </border>
    <border>
      <left/>
      <right style="thin">
        <color indexed="23"/>
      </right>
      <top/>
      <bottom/>
    </border>
    <border>
      <left style="thin">
        <color indexed="23"/>
      </left>
      <right/>
      <top/>
      <bottom style="thin">
        <color indexed="23"/>
      </bottom>
    </border>
    <border>
      <left/>
      <right style="thin">
        <color indexed="23"/>
      </right>
      <top/>
      <bottom style="thin">
        <color indexed="23"/>
      </bottom>
    </border>
    <border>
      <left/>
      <right style="thin">
        <color indexed="55"/>
      </right>
      <top/>
      <bottom/>
    </border>
    <border>
      <left style="thin">
        <color indexed="55"/>
      </left>
      <right/>
      <top/>
      <bottom/>
    </border>
    <border>
      <left/>
      <right/>
      <top/>
      <bottom style="thin">
        <color indexed="55"/>
      </bottom>
    </border>
    <border>
      <left style="thin">
        <color indexed="22"/>
      </left>
      <right/>
      <top/>
      <bottom style="thin">
        <color indexed="22"/>
      </bottom>
    </border>
    <border>
      <left/>
      <right/>
      <top/>
      <bottom style="thin">
        <color indexed="22"/>
      </bottom>
    </border>
    <border>
      <left/>
      <right/>
      <top style="thin">
        <color indexed="22"/>
      </top>
      <bottom/>
    </border>
    <border>
      <left/>
      <right style="thin">
        <color indexed="23"/>
      </right>
      <top style="thin">
        <color indexed="9"/>
      </top>
      <bottom/>
    </border>
    <border>
      <left style="thin">
        <color indexed="9"/>
      </left>
      <right/>
      <top/>
      <bottom/>
    </border>
    <border>
      <left style="thin">
        <color indexed="55"/>
      </left>
      <right/>
      <top style="thin">
        <color indexed="9"/>
      </top>
      <bottom style="thin">
        <color indexed="9"/>
      </bottom>
    </border>
    <border>
      <left/>
      <right style="thin">
        <color indexed="9"/>
      </right>
      <top style="thin">
        <color indexed="9"/>
      </top>
      <bottom/>
    </border>
    <border>
      <left style="thin">
        <color indexed="9"/>
      </left>
      <right style="thin">
        <color indexed="23"/>
      </right>
      <top style="thin">
        <color indexed="9"/>
      </top>
      <bottom/>
    </border>
    <border>
      <left/>
      <right style="thin">
        <color indexed="9"/>
      </right>
      <top/>
      <bottom/>
    </border>
    <border>
      <left style="thin">
        <color indexed="9"/>
      </left>
      <right style="thin">
        <color indexed="23"/>
      </right>
      <top/>
      <bottom/>
    </border>
    <border>
      <left/>
      <right style="thin">
        <color indexed="9"/>
      </right>
      <top/>
      <bottom style="thin">
        <color indexed="23"/>
      </bottom>
    </border>
    <border>
      <left style="thin">
        <color indexed="9"/>
      </left>
      <right style="thin">
        <color indexed="23"/>
      </right>
      <top/>
      <bottom style="thin">
        <color indexed="23"/>
      </bottom>
    </border>
    <border>
      <left style="thin">
        <color indexed="23"/>
      </left>
      <right/>
      <top style="thin">
        <color indexed="9"/>
      </top>
      <bottom style="thin">
        <color indexed="9"/>
      </bottom>
    </border>
    <border>
      <left/>
      <right/>
      <top style="thin">
        <color indexed="9"/>
      </top>
      <bottom style="thin">
        <color indexed="9"/>
      </bottom>
    </border>
    <border>
      <left style="thin">
        <color indexed="55"/>
      </left>
      <right/>
      <top style="thin">
        <color indexed="23"/>
      </top>
      <bottom style="thin">
        <color indexed="9"/>
      </bottom>
    </border>
    <border>
      <left/>
      <right/>
      <top style="thin">
        <color indexed="23"/>
      </top>
      <bottom style="thin">
        <color indexed="9"/>
      </bottom>
    </border>
    <border>
      <left style="thin">
        <color indexed="23"/>
      </left>
      <right/>
      <top style="thin">
        <color indexed="23"/>
      </top>
      <bottom style="thin">
        <color indexed="9"/>
      </bottom>
    </border>
    <border>
      <left/>
      <right style="thin">
        <color indexed="9"/>
      </right>
      <top style="thin">
        <color indexed="23"/>
      </top>
      <bottom style="thin">
        <color indexed="9"/>
      </bottom>
    </border>
    <border>
      <left/>
      <right/>
      <top/>
      <bottom style="thin">
        <color indexed="19"/>
      </bottom>
    </border>
    <border>
      <left/>
      <right style="thin">
        <color theme="0" tint="-0.4999699890613556"/>
      </right>
      <top style="thin">
        <color indexed="9"/>
      </top>
      <bottom style="thin">
        <color indexed="9"/>
      </bottom>
    </border>
    <border>
      <left/>
      <right style="thin">
        <color theme="0" tint="-0.4999699890613556"/>
      </right>
      <top/>
      <bottom/>
    </border>
    <border>
      <left style="thin">
        <color indexed="55"/>
      </left>
      <right/>
      <top/>
      <bottom style="thin">
        <color indexed="9"/>
      </bottom>
    </border>
    <border>
      <left/>
      <right/>
      <top/>
      <bottom style="thin">
        <color indexed="9"/>
      </bottom>
    </border>
    <border>
      <left style="thin">
        <color indexed="55"/>
      </left>
      <right/>
      <top style="thin">
        <color indexed="23"/>
      </top>
      <bottom/>
    </border>
    <border>
      <left/>
      <right/>
      <top style="thin">
        <color indexed="23"/>
      </top>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23"/>
      </right>
      <top style="thin">
        <color indexed="9"/>
      </top>
      <bottom style="thin">
        <color indexed="9"/>
      </bottom>
    </border>
    <border>
      <left style="thin">
        <color indexed="9"/>
      </left>
      <right/>
      <top style="thin">
        <color indexed="23"/>
      </top>
      <bottom style="thin">
        <color indexed="9"/>
      </bottom>
    </border>
    <border>
      <left/>
      <right style="thin">
        <color indexed="55"/>
      </right>
      <top/>
      <bottom style="thin">
        <color indexed="55"/>
      </bottom>
    </border>
    <border>
      <left style="thin">
        <color indexed="23"/>
      </left>
      <right/>
      <top/>
      <bottom style="thin">
        <color indexed="9"/>
      </bottom>
    </border>
    <border>
      <left/>
      <right style="thin">
        <color indexed="23"/>
      </right>
      <top/>
      <bottom style="thin">
        <color indexed="9"/>
      </bottom>
    </border>
    <border>
      <left style="thin">
        <color theme="0"/>
      </left>
      <right style="thin">
        <color theme="0"/>
      </right>
      <top style="dashed">
        <color indexed="9"/>
      </top>
      <bottom style="dashed">
        <color indexed="9"/>
      </bottom>
    </border>
    <border>
      <left style="thin">
        <color theme="0"/>
      </left>
      <right style="thin">
        <color indexed="23"/>
      </right>
      <top style="thin">
        <color indexed="9"/>
      </top>
      <bottom style="thin">
        <color indexed="9"/>
      </bottom>
    </border>
    <border>
      <left style="thin">
        <color indexed="9"/>
      </left>
      <right style="thin">
        <color indexed="9"/>
      </right>
      <top style="thin">
        <color indexed="9"/>
      </top>
      <bottom style="dashed">
        <color indexed="9"/>
      </bottom>
    </border>
    <border>
      <left style="thin">
        <color indexed="9"/>
      </left>
      <right style="thin">
        <color indexed="23"/>
      </right>
      <top style="thin">
        <color indexed="9"/>
      </top>
      <bottom style="dashed">
        <color indexed="9"/>
      </bottom>
    </border>
    <border>
      <left style="thin">
        <color theme="0" tint="-0.4999699890613556"/>
      </left>
      <right/>
      <top style="thin">
        <color theme="0" tint="-0.4999699890613556"/>
      </top>
      <bottom/>
    </border>
    <border>
      <left/>
      <right/>
      <top style="thin">
        <color theme="0" tint="-0.4999699890613556"/>
      </top>
      <bottom/>
    </border>
    <border>
      <left style="thin">
        <color theme="0" tint="-0.4999699890613556"/>
      </left>
      <right/>
      <top/>
      <bottom/>
    </border>
    <border>
      <left style="thin">
        <color indexed="9"/>
      </left>
      <right style="thin">
        <color theme="0" tint="-0.4999699890613556"/>
      </right>
      <top style="thin">
        <color indexed="9"/>
      </top>
      <bottom style="thin">
        <color indexed="9"/>
      </bottom>
    </border>
    <border>
      <left style="thin">
        <color theme="0" tint="-0.4999699890613556"/>
      </left>
      <right/>
      <top style="thin">
        <color indexed="9"/>
      </top>
      <bottom style="thin">
        <color indexed="9"/>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indexed="9"/>
      </left>
      <right/>
      <top style="thin">
        <color indexed="9"/>
      </top>
      <bottom style="thin">
        <color indexed="9"/>
      </bottom>
    </border>
    <border>
      <left style="thin">
        <color indexed="9"/>
      </left>
      <right style="thin">
        <color theme="0" tint="-0.3499799966812134"/>
      </right>
      <top style="thin">
        <color indexed="9"/>
      </top>
      <bottom style="thin">
        <color indexed="9"/>
      </bottom>
    </border>
    <border>
      <left style="thin">
        <color indexed="55"/>
      </left>
      <right/>
      <top/>
      <bottom style="thin">
        <color indexed="55"/>
      </bottom>
    </border>
    <border>
      <left style="thin">
        <color indexed="9"/>
      </left>
      <right style="thin">
        <color indexed="55"/>
      </right>
      <top style="thin">
        <color indexed="9"/>
      </top>
      <bottom style="thin">
        <color indexed="9"/>
      </bottom>
    </border>
    <border>
      <left style="thin">
        <color theme="0"/>
      </left>
      <right style="thin">
        <color theme="0"/>
      </right>
      <top/>
      <bottom/>
    </border>
    <border>
      <left style="thin">
        <color theme="0"/>
      </left>
      <right style="thin">
        <color indexed="23"/>
      </right>
      <top/>
      <bottom/>
    </border>
    <border>
      <left style="thin">
        <color indexed="9"/>
      </left>
      <right/>
      <top style="thin">
        <color theme="0" tint="-0.4999699890613556"/>
      </top>
      <bottom style="thin">
        <color indexed="9"/>
      </bottom>
    </border>
    <border>
      <left/>
      <right style="thin">
        <color theme="0" tint="-0.4999699890613556"/>
      </right>
      <top style="thin">
        <color theme="0" tint="-0.4999699890613556"/>
      </top>
      <bottom style="thin">
        <color indexed="9"/>
      </bottom>
    </border>
    <border>
      <left/>
      <right style="thin">
        <color indexed="9"/>
      </right>
      <top style="thin">
        <color theme="0" tint="-0.4999699890613556"/>
      </top>
      <bottom style="thin">
        <color indexed="9"/>
      </bottom>
    </border>
    <border>
      <left style="thin">
        <color indexed="9"/>
      </left>
      <right/>
      <top/>
      <bottom style="thin">
        <color indexed="9"/>
      </bottom>
    </border>
    <border>
      <left style="thin">
        <color indexed="23"/>
      </left>
      <right/>
      <top style="thin">
        <color indexed="23"/>
      </top>
      <bottom/>
    </border>
    <border>
      <left/>
      <right style="thin">
        <color indexed="23"/>
      </right>
      <top style="thin">
        <color indexed="23"/>
      </top>
      <bottom/>
    </border>
    <border>
      <left/>
      <right/>
      <top style="thin">
        <color theme="0" tint="-0.4999699890613556"/>
      </top>
      <bottom style="thin">
        <color indexed="9"/>
      </bottom>
    </border>
    <border>
      <left/>
      <right style="thin">
        <color theme="0"/>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64">
    <xf numFmtId="0" fontId="0" fillId="0" borderId="0" xfId="0" applyAlignment="1">
      <alignment/>
    </xf>
    <xf numFmtId="0" fontId="0" fillId="0" borderId="0" xfId="15" applyFont="1" applyBorder="1">
      <alignment/>
      <protection/>
    </xf>
    <xf numFmtId="0" fontId="4" fillId="0" borderId="0" xfId="15" applyFont="1" applyBorder="1" applyAlignment="1">
      <alignment horizontal="left" vertical="center"/>
      <protection/>
    </xf>
    <xf numFmtId="0" fontId="6" fillId="0" borderId="0" xfId="15" applyFont="1">
      <alignment/>
      <protection/>
    </xf>
    <xf numFmtId="0" fontId="0" fillId="0" borderId="10" xfId="15" applyFont="1" applyBorder="1">
      <alignment/>
      <protection/>
    </xf>
    <xf numFmtId="0" fontId="0" fillId="0" borderId="0" xfId="15" applyFont="1">
      <alignment/>
      <protection/>
    </xf>
    <xf numFmtId="0" fontId="0" fillId="0" borderId="0" xfId="15" applyFont="1" applyBorder="1">
      <alignment/>
      <protection/>
    </xf>
    <xf numFmtId="0" fontId="4" fillId="0" borderId="0" xfId="15" applyFont="1" applyFill="1">
      <alignment/>
      <protection/>
    </xf>
    <xf numFmtId="0" fontId="0" fillId="0" borderId="0" xfId="15" applyFont="1" applyFill="1">
      <alignment/>
      <protection/>
    </xf>
    <xf numFmtId="0" fontId="4" fillId="0" borderId="10" xfId="15" applyFont="1" applyFill="1" applyBorder="1">
      <alignment/>
      <protection/>
    </xf>
    <xf numFmtId="0" fontId="0" fillId="0" borderId="10" xfId="15" applyFont="1" applyFill="1" applyBorder="1">
      <alignment/>
      <protection/>
    </xf>
    <xf numFmtId="0" fontId="5" fillId="0" borderId="0" xfId="15" applyFont="1" applyFill="1">
      <alignment/>
      <protection/>
    </xf>
    <xf numFmtId="0" fontId="2" fillId="0" borderId="0" xfId="15" applyFont="1" applyFill="1">
      <alignment/>
      <protection/>
    </xf>
    <xf numFmtId="0" fontId="0" fillId="0" borderId="0" xfId="15" applyFont="1" applyFill="1" applyBorder="1">
      <alignment/>
      <protection/>
    </xf>
    <xf numFmtId="0" fontId="4" fillId="0" borderId="0" xfId="15" applyFont="1" applyFill="1" applyBorder="1">
      <alignment/>
      <protection/>
    </xf>
    <xf numFmtId="0" fontId="5" fillId="0" borderId="0" xfId="15" applyFont="1" applyFill="1" applyBorder="1" applyAlignment="1">
      <alignment horizontal="left" indent="2"/>
      <protection/>
    </xf>
    <xf numFmtId="0" fontId="2" fillId="0" borderId="0" xfId="15" applyFont="1" applyFill="1" applyAlignment="1">
      <alignment/>
      <protection/>
    </xf>
    <xf numFmtId="0" fontId="10" fillId="33" borderId="11" xfId="15" applyFont="1" applyFill="1" applyBorder="1" applyAlignment="1">
      <alignment vertical="center"/>
      <protection/>
    </xf>
    <xf numFmtId="0" fontId="10" fillId="33" borderId="0" xfId="15" applyFont="1" applyFill="1" applyBorder="1" applyAlignment="1">
      <alignment vertical="center"/>
      <protection/>
    </xf>
    <xf numFmtId="168" fontId="10" fillId="33" borderId="0" xfId="15" applyNumberFormat="1" applyFont="1" applyFill="1" applyBorder="1" applyAlignment="1">
      <alignment horizontal="center" vertical="center"/>
      <protection/>
    </xf>
    <xf numFmtId="0" fontId="4" fillId="33" borderId="11" xfId="15" applyFont="1" applyFill="1" applyBorder="1" applyAlignment="1">
      <alignment horizontal="left" vertical="center" indent="1"/>
      <protection/>
    </xf>
    <xf numFmtId="0" fontId="0" fillId="33" borderId="0" xfId="15" applyFont="1" applyFill="1" applyBorder="1" applyAlignment="1">
      <alignment vertical="center"/>
      <protection/>
    </xf>
    <xf numFmtId="168" fontId="4" fillId="33" borderId="0" xfId="15" applyNumberFormat="1" applyFont="1" applyFill="1" applyBorder="1" applyAlignment="1">
      <alignment horizontal="center" vertical="center"/>
      <protection/>
    </xf>
    <xf numFmtId="168" fontId="4" fillId="0" borderId="12" xfId="15" applyNumberFormat="1" applyFont="1" applyFill="1" applyBorder="1" applyAlignment="1">
      <alignment horizontal="center" vertical="center"/>
      <protection/>
    </xf>
    <xf numFmtId="0" fontId="0" fillId="33" borderId="11" xfId="15" applyFont="1" applyFill="1" applyBorder="1" applyAlignment="1">
      <alignment horizontal="left" vertical="center" indent="1"/>
      <protection/>
    </xf>
    <xf numFmtId="0" fontId="0" fillId="33" borderId="0" xfId="15" applyFont="1" applyFill="1" applyBorder="1" applyAlignment="1">
      <alignment horizontal="left" vertical="center" wrapText="1"/>
      <protection/>
    </xf>
    <xf numFmtId="168" fontId="0" fillId="33" borderId="0" xfId="15" applyNumberFormat="1" applyFont="1" applyFill="1" applyBorder="1" applyAlignment="1">
      <alignment horizontal="center" vertical="center"/>
      <protection/>
    </xf>
    <xf numFmtId="0" fontId="0" fillId="33" borderId="0" xfId="15" applyFont="1" applyFill="1" applyBorder="1" applyAlignment="1">
      <alignment horizontal="left" vertical="center" indent="1"/>
      <protection/>
    </xf>
    <xf numFmtId="0" fontId="0" fillId="33" borderId="11" xfId="15" applyFont="1" applyFill="1" applyBorder="1" applyAlignment="1">
      <alignment vertical="center"/>
      <protection/>
    </xf>
    <xf numFmtId="0" fontId="0" fillId="33" borderId="13" xfId="15" applyFont="1" applyFill="1" applyBorder="1" applyAlignment="1">
      <alignment vertical="center"/>
      <protection/>
    </xf>
    <xf numFmtId="0" fontId="11" fillId="33" borderId="10" xfId="15" applyFont="1" applyFill="1" applyBorder="1" applyAlignment="1">
      <alignment vertical="center"/>
      <protection/>
    </xf>
    <xf numFmtId="168" fontId="11" fillId="33" borderId="10" xfId="15" applyNumberFormat="1" applyFont="1" applyFill="1" applyBorder="1" applyAlignment="1">
      <alignment horizontal="center" vertical="center"/>
      <protection/>
    </xf>
    <xf numFmtId="168" fontId="11" fillId="33" borderId="14" xfId="15" applyNumberFormat="1" applyFont="1" applyFill="1" applyBorder="1" applyAlignment="1">
      <alignment horizontal="center" vertical="center"/>
      <protection/>
    </xf>
    <xf numFmtId="0" fontId="12" fillId="0" borderId="0" xfId="15" applyFont="1" applyAlignment="1">
      <alignment horizontal="left" vertical="center"/>
      <protection/>
    </xf>
    <xf numFmtId="0" fontId="0" fillId="33" borderId="0" xfId="15" applyFont="1" applyFill="1" applyBorder="1">
      <alignment/>
      <protection/>
    </xf>
    <xf numFmtId="168" fontId="4" fillId="33" borderId="12" xfId="15" applyNumberFormat="1" applyFont="1" applyFill="1" applyBorder="1" applyAlignment="1">
      <alignment horizontal="center" vertical="center"/>
      <protection/>
    </xf>
    <xf numFmtId="0" fontId="12" fillId="0" borderId="0" xfId="15" applyFont="1" applyAlignment="1">
      <alignment horizontal="left"/>
      <protection/>
    </xf>
    <xf numFmtId="0" fontId="2" fillId="0" borderId="0" xfId="15" applyFont="1">
      <alignment/>
      <protection/>
    </xf>
    <xf numFmtId="167" fontId="10" fillId="33" borderId="0" xfId="15" applyNumberFormat="1" applyFont="1" applyFill="1" applyBorder="1" applyAlignment="1">
      <alignment horizontal="center" vertical="center"/>
      <protection/>
    </xf>
    <xf numFmtId="167" fontId="4" fillId="0" borderId="0" xfId="15" applyNumberFormat="1" applyFont="1" applyFill="1" applyBorder="1" applyAlignment="1">
      <alignment horizontal="center" vertical="center"/>
      <protection/>
    </xf>
    <xf numFmtId="167" fontId="4" fillId="0" borderId="12" xfId="15" applyNumberFormat="1" applyFont="1" applyFill="1" applyBorder="1" applyAlignment="1">
      <alignment horizontal="center" vertical="center"/>
      <protection/>
    </xf>
    <xf numFmtId="167" fontId="0" fillId="0" borderId="0" xfId="15" applyNumberFormat="1" applyFont="1" applyFill="1" applyBorder="1" applyAlignment="1">
      <alignment horizontal="center" vertical="center"/>
      <protection/>
    </xf>
    <xf numFmtId="167" fontId="11" fillId="33" borderId="10" xfId="15" applyNumberFormat="1" applyFont="1" applyFill="1" applyBorder="1" applyAlignment="1">
      <alignment horizontal="center" vertical="center"/>
      <protection/>
    </xf>
    <xf numFmtId="167" fontId="11" fillId="33" borderId="14" xfId="15" applyNumberFormat="1" applyFont="1" applyFill="1" applyBorder="1" applyAlignment="1">
      <alignment horizontal="center" vertical="center"/>
      <protection/>
    </xf>
    <xf numFmtId="0" fontId="5" fillId="0" borderId="0" xfId="15" applyFont="1">
      <alignment/>
      <protection/>
    </xf>
    <xf numFmtId="0" fontId="2" fillId="0" borderId="0" xfId="15" applyFont="1" applyAlignment="1">
      <alignment/>
      <protection/>
    </xf>
    <xf numFmtId="0" fontId="0" fillId="33" borderId="0" xfId="15" applyFont="1" applyFill="1" applyBorder="1" applyAlignment="1">
      <alignment horizontal="center" vertical="center"/>
      <protection/>
    </xf>
    <xf numFmtId="0" fontId="5" fillId="33" borderId="0" xfId="15" applyFont="1" applyFill="1" applyBorder="1">
      <alignment/>
      <protection/>
    </xf>
    <xf numFmtId="0" fontId="2" fillId="33" borderId="0" xfId="15" applyFont="1" applyFill="1">
      <alignment/>
      <protection/>
    </xf>
    <xf numFmtId="0" fontId="0" fillId="33" borderId="11" xfId="15" applyFont="1" applyFill="1" applyBorder="1" applyAlignment="1">
      <alignment horizontal="left" vertical="center" indent="3"/>
      <protection/>
    </xf>
    <xf numFmtId="168" fontId="0" fillId="0" borderId="0" xfId="15" applyNumberFormat="1" applyFont="1" applyFill="1" applyBorder="1" applyAlignment="1">
      <alignment horizontal="center" vertical="center"/>
      <protection/>
    </xf>
    <xf numFmtId="168" fontId="4" fillId="0" borderId="0" xfId="15" applyNumberFormat="1" applyFont="1" applyFill="1" applyBorder="1" applyAlignment="1">
      <alignment horizontal="center" vertical="center"/>
      <protection/>
    </xf>
    <xf numFmtId="0" fontId="0" fillId="0" borderId="0" xfId="15" applyFont="1" applyFill="1" applyBorder="1" applyAlignment="1">
      <alignment horizontal="left" vertical="center" wrapText="1" indent="1"/>
      <protection/>
    </xf>
    <xf numFmtId="0" fontId="0" fillId="0" borderId="11" xfId="15" applyFont="1" applyFill="1" applyBorder="1" applyAlignment="1">
      <alignment vertical="center"/>
      <protection/>
    </xf>
    <xf numFmtId="0" fontId="0" fillId="0" borderId="0" xfId="15" applyFont="1" applyFill="1" applyBorder="1" applyAlignment="1">
      <alignment horizontal="left" vertical="center" indent="1"/>
      <protection/>
    </xf>
    <xf numFmtId="0" fontId="0" fillId="33" borderId="0" xfId="15" applyFont="1" applyFill="1">
      <alignment/>
      <protection/>
    </xf>
    <xf numFmtId="0" fontId="16" fillId="0" borderId="0" xfId="15" applyFont="1" applyFill="1">
      <alignment/>
      <protection/>
    </xf>
    <xf numFmtId="0" fontId="17" fillId="0" borderId="0" xfId="15" applyFont="1">
      <alignment/>
      <protection/>
    </xf>
    <xf numFmtId="0" fontId="11" fillId="33" borderId="0" xfId="15" applyFont="1" applyFill="1" applyBorder="1" applyAlignment="1">
      <alignment horizontal="left" vertical="center" indent="1"/>
      <protection/>
    </xf>
    <xf numFmtId="0" fontId="11" fillId="33" borderId="0" xfId="15" applyFont="1" applyFill="1" applyBorder="1" applyAlignment="1">
      <alignment horizontal="center" vertical="center"/>
      <protection/>
    </xf>
    <xf numFmtId="0" fontId="11" fillId="33" borderId="15" xfId="15" applyFont="1" applyFill="1" applyBorder="1" applyAlignment="1">
      <alignment horizontal="center" vertical="center"/>
      <protection/>
    </xf>
    <xf numFmtId="0" fontId="5" fillId="33" borderId="0" xfId="15" applyFont="1" applyFill="1">
      <alignment/>
      <protection/>
    </xf>
    <xf numFmtId="0" fontId="0" fillId="0" borderId="0" xfId="15" applyFont="1" applyBorder="1" applyAlignment="1">
      <alignment vertical="top" wrapText="1"/>
      <protection/>
    </xf>
    <xf numFmtId="0" fontId="2" fillId="0" borderId="0" xfId="15" applyFont="1" applyAlignment="1">
      <alignment horizontal="left"/>
      <protection/>
    </xf>
    <xf numFmtId="0" fontId="11" fillId="33" borderId="11" xfId="15" applyFont="1" applyFill="1" applyBorder="1" applyAlignment="1">
      <alignment horizontal="left" vertical="center" wrapText="1"/>
      <protection/>
    </xf>
    <xf numFmtId="164" fontId="11" fillId="33" borderId="0" xfId="15" applyNumberFormat="1" applyFont="1" applyFill="1" applyBorder="1" applyAlignment="1">
      <alignment horizontal="center" vertical="center"/>
      <protection/>
    </xf>
    <xf numFmtId="164" fontId="0" fillId="33" borderId="0" xfId="15" applyNumberFormat="1" applyFont="1" applyFill="1" applyBorder="1" applyAlignment="1">
      <alignment horizontal="center" vertical="center"/>
      <protection/>
    </xf>
    <xf numFmtId="0" fontId="11" fillId="33" borderId="13" xfId="15" applyFont="1" applyFill="1" applyBorder="1" applyAlignment="1">
      <alignment horizontal="left" vertical="center" wrapText="1"/>
      <protection/>
    </xf>
    <xf numFmtId="0" fontId="0" fillId="33" borderId="10" xfId="15" applyFont="1" applyFill="1" applyBorder="1" applyAlignment="1">
      <alignment horizontal="left" vertical="center" wrapText="1"/>
      <protection/>
    </xf>
    <xf numFmtId="3" fontId="11" fillId="33" borderId="10" xfId="15" applyNumberFormat="1" applyFont="1" applyFill="1" applyBorder="1" applyAlignment="1">
      <alignment horizontal="center" vertical="center"/>
      <protection/>
    </xf>
    <xf numFmtId="3" fontId="11" fillId="33" borderId="14" xfId="15" applyNumberFormat="1" applyFont="1" applyFill="1" applyBorder="1" applyAlignment="1">
      <alignment horizontal="center" vertical="center"/>
      <protection/>
    </xf>
    <xf numFmtId="0" fontId="4" fillId="0" borderId="0" xfId="15" applyFont="1">
      <alignment/>
      <protection/>
    </xf>
    <xf numFmtId="0" fontId="11" fillId="33" borderId="11" xfId="15" applyFont="1" applyFill="1" applyBorder="1">
      <alignment/>
      <protection/>
    </xf>
    <xf numFmtId="0" fontId="0" fillId="33" borderId="11" xfId="15" applyFont="1" applyFill="1" applyBorder="1" applyAlignment="1">
      <alignment horizontal="left" indent="1"/>
      <protection/>
    </xf>
    <xf numFmtId="0" fontId="0" fillId="33" borderId="0" xfId="15" applyFont="1" applyFill="1" applyBorder="1" applyAlignment="1">
      <alignment horizontal="left" indent="1"/>
      <protection/>
    </xf>
    <xf numFmtId="0" fontId="4" fillId="33" borderId="11" xfId="15" applyFont="1" applyFill="1" applyBorder="1" applyAlignment="1">
      <alignment horizontal="left" indent="1"/>
      <protection/>
    </xf>
    <xf numFmtId="164" fontId="4" fillId="33" borderId="0" xfId="15" applyNumberFormat="1" applyFont="1" applyFill="1" applyBorder="1" applyAlignment="1">
      <alignment horizontal="center" vertical="center"/>
      <protection/>
    </xf>
    <xf numFmtId="0" fontId="10" fillId="33" borderId="13" xfId="15" applyFont="1" applyFill="1" applyBorder="1">
      <alignment/>
      <protection/>
    </xf>
    <xf numFmtId="0" fontId="0" fillId="33" borderId="10" xfId="15" applyFont="1" applyFill="1" applyBorder="1">
      <alignment/>
      <protection/>
    </xf>
    <xf numFmtId="164" fontId="10" fillId="33" borderId="10" xfId="15" applyNumberFormat="1" applyFont="1" applyFill="1" applyBorder="1" applyAlignment="1">
      <alignment horizontal="center" vertical="center"/>
      <protection/>
    </xf>
    <xf numFmtId="0" fontId="0" fillId="0" borderId="0" xfId="15" applyFont="1" applyAlignment="1">
      <alignment/>
      <protection/>
    </xf>
    <xf numFmtId="0" fontId="0" fillId="0" borderId="0" xfId="15" applyFont="1" applyAlignment="1">
      <alignment horizontal="left" vertical="center" indent="1"/>
      <protection/>
    </xf>
    <xf numFmtId="0" fontId="0" fillId="33" borderId="0" xfId="15" applyFont="1" applyFill="1" applyAlignment="1">
      <alignment horizontal="left" vertical="center" indent="1"/>
      <protection/>
    </xf>
    <xf numFmtId="0" fontId="11" fillId="33" borderId="13" xfId="15" applyFont="1" applyFill="1" applyBorder="1">
      <alignment/>
      <protection/>
    </xf>
    <xf numFmtId="164" fontId="11" fillId="33" borderId="10" xfId="15" applyNumberFormat="1" applyFont="1" applyFill="1" applyBorder="1" applyAlignment="1">
      <alignment horizontal="center" vertical="center"/>
      <protection/>
    </xf>
    <xf numFmtId="0" fontId="0" fillId="0" borderId="0" xfId="15" applyFont="1" applyAlignment="1">
      <alignment vertical="center" wrapText="1"/>
      <protection/>
    </xf>
    <xf numFmtId="0" fontId="10" fillId="33" borderId="11" xfId="15" applyFont="1" applyFill="1" applyBorder="1" applyAlignment="1">
      <alignment horizontal="left" indent="1"/>
      <protection/>
    </xf>
    <xf numFmtId="0" fontId="11" fillId="33" borderId="0" xfId="15" applyFont="1" applyFill="1" applyBorder="1" applyAlignment="1">
      <alignment horizontal="left" indent="1"/>
      <protection/>
    </xf>
    <xf numFmtId="164" fontId="10" fillId="33" borderId="0" xfId="15" applyNumberFormat="1" applyFont="1" applyFill="1" applyBorder="1" applyAlignment="1">
      <alignment horizontal="center" vertical="center"/>
      <protection/>
    </xf>
    <xf numFmtId="0" fontId="10" fillId="33" borderId="13" xfId="15" applyFont="1" applyFill="1" applyBorder="1" applyAlignment="1">
      <alignment horizontal="left" indent="1"/>
      <protection/>
    </xf>
    <xf numFmtId="0" fontId="11" fillId="33" borderId="10" xfId="15" applyFont="1" applyFill="1" applyBorder="1" applyAlignment="1">
      <alignment horizontal="left" indent="1"/>
      <protection/>
    </xf>
    <xf numFmtId="0" fontId="11" fillId="33" borderId="11" xfId="15" applyFont="1" applyFill="1" applyBorder="1" applyAlignment="1">
      <alignment vertical="center"/>
      <protection/>
    </xf>
    <xf numFmtId="0" fontId="11" fillId="33" borderId="13" xfId="15" applyFont="1" applyFill="1" applyBorder="1" applyAlignment="1">
      <alignment vertical="center"/>
      <protection/>
    </xf>
    <xf numFmtId="0" fontId="0" fillId="33" borderId="10" xfId="15" applyFont="1" applyFill="1" applyBorder="1" applyAlignment="1">
      <alignment vertical="center"/>
      <protection/>
    </xf>
    <xf numFmtId="0" fontId="12" fillId="0" borderId="0" xfId="15" applyFont="1" applyAlignment="1">
      <alignment horizontal="left" vertical="top"/>
      <protection/>
    </xf>
    <xf numFmtId="0" fontId="0" fillId="33" borderId="11" xfId="15" applyFont="1" applyFill="1" applyBorder="1">
      <alignment/>
      <protection/>
    </xf>
    <xf numFmtId="0" fontId="4" fillId="33" borderId="13" xfId="15" applyFont="1" applyFill="1" applyBorder="1">
      <alignment/>
      <protection/>
    </xf>
    <xf numFmtId="0" fontId="20" fillId="0" borderId="0" xfId="15" applyFont="1" applyFill="1" applyBorder="1" applyAlignment="1">
      <alignment vertical="center"/>
      <protection/>
    </xf>
    <xf numFmtId="164" fontId="20" fillId="0" borderId="0" xfId="15" applyNumberFormat="1" applyFont="1" applyFill="1" applyBorder="1" applyAlignment="1" applyProtection="1">
      <alignment vertical="center"/>
      <protection/>
    </xf>
    <xf numFmtId="0" fontId="10" fillId="33" borderId="11" xfId="15" applyFont="1" applyFill="1" applyBorder="1">
      <alignment/>
      <protection/>
    </xf>
    <xf numFmtId="0" fontId="11" fillId="33" borderId="0" xfId="15" applyFont="1" applyFill="1" applyBorder="1" applyAlignment="1">
      <alignment horizontal="right"/>
      <protection/>
    </xf>
    <xf numFmtId="164" fontId="11" fillId="33" borderId="0" xfId="15" applyNumberFormat="1" applyFont="1" applyFill="1" applyBorder="1" applyAlignment="1">
      <alignment horizontal="right" vertical="center"/>
      <protection/>
    </xf>
    <xf numFmtId="1" fontId="11" fillId="33" borderId="0" xfId="15" applyNumberFormat="1" applyFont="1" applyFill="1" applyBorder="1" applyAlignment="1">
      <alignment horizontal="center" vertical="center"/>
      <protection/>
    </xf>
    <xf numFmtId="164" fontId="0" fillId="33" borderId="0" xfId="15" applyNumberFormat="1" applyFont="1" applyFill="1" applyBorder="1" applyAlignment="1">
      <alignment horizontal="left" vertical="center" indent="1"/>
      <protection/>
    </xf>
    <xf numFmtId="164" fontId="11" fillId="33" borderId="10" xfId="15" applyNumberFormat="1" applyFont="1" applyFill="1" applyBorder="1" applyAlignment="1">
      <alignment horizontal="right" vertical="center"/>
      <protection/>
    </xf>
    <xf numFmtId="1" fontId="11" fillId="33" borderId="10" xfId="15" applyNumberFormat="1" applyFont="1" applyFill="1" applyBorder="1" applyAlignment="1">
      <alignment horizontal="center" vertical="center"/>
      <protection/>
    </xf>
    <xf numFmtId="0" fontId="0" fillId="0" borderId="0" xfId="15" applyNumberFormat="1" applyFont="1">
      <alignment/>
      <protection/>
    </xf>
    <xf numFmtId="0" fontId="0" fillId="33" borderId="11" xfId="15" applyFont="1" applyFill="1" applyBorder="1" applyAlignment="1">
      <alignment horizontal="left" vertical="top" indent="1"/>
      <protection/>
    </xf>
    <xf numFmtId="0" fontId="0" fillId="0" borderId="0" xfId="15" applyFont="1" applyBorder="1" applyAlignment="1">
      <alignment horizontal="left" vertical="top" indent="1"/>
      <protection/>
    </xf>
    <xf numFmtId="0" fontId="10" fillId="33" borderId="13" xfId="15" applyFont="1" applyFill="1" applyBorder="1" applyAlignment="1">
      <alignment vertical="center"/>
      <protection/>
    </xf>
    <xf numFmtId="0" fontId="8" fillId="33" borderId="0" xfId="15" applyFont="1" applyFill="1" applyBorder="1" applyAlignment="1">
      <alignment horizontal="center" vertical="center"/>
      <protection/>
    </xf>
    <xf numFmtId="164" fontId="4" fillId="33" borderId="10" xfId="15" applyNumberFormat="1" applyFont="1" applyFill="1" applyBorder="1" applyAlignment="1">
      <alignment horizontal="center" vertical="center"/>
      <protection/>
    </xf>
    <xf numFmtId="0" fontId="11" fillId="33" borderId="13" xfId="15" applyFont="1" applyFill="1" applyBorder="1" applyAlignment="1">
      <alignment horizontal="left" vertical="center" indent="1"/>
      <protection/>
    </xf>
    <xf numFmtId="164" fontId="11" fillId="33" borderId="10" xfId="15" applyNumberFormat="1" applyFont="1" applyFill="1" applyBorder="1" applyAlignment="1">
      <alignment horizontal="left" vertical="center" indent="1"/>
      <protection/>
    </xf>
    <xf numFmtId="166" fontId="0" fillId="0" borderId="0" xfId="15" applyNumberFormat="1" applyFont="1">
      <alignment/>
      <protection/>
    </xf>
    <xf numFmtId="0" fontId="16" fillId="0" borderId="0" xfId="15" applyFont="1" applyFill="1" applyBorder="1">
      <alignment/>
      <protection/>
    </xf>
    <xf numFmtId="0" fontId="4" fillId="0" borderId="11" xfId="15" applyFont="1" applyFill="1" applyBorder="1" applyAlignment="1">
      <alignment horizontal="left" vertical="center" indent="1"/>
      <protection/>
    </xf>
    <xf numFmtId="0" fontId="4" fillId="0" borderId="0" xfId="15" applyFont="1" applyFill="1" applyBorder="1" applyAlignment="1">
      <alignment vertical="center"/>
      <protection/>
    </xf>
    <xf numFmtId="168" fontId="11" fillId="0" borderId="0" xfId="15" applyNumberFormat="1" applyFont="1" applyFill="1" applyBorder="1" applyAlignment="1">
      <alignment horizontal="center" vertical="center"/>
      <protection/>
    </xf>
    <xf numFmtId="0" fontId="11" fillId="33" borderId="0" xfId="15" applyFont="1" applyFill="1" applyBorder="1" applyAlignment="1">
      <alignment vertical="center"/>
      <protection/>
    </xf>
    <xf numFmtId="168" fontId="11" fillId="33" borderId="0" xfId="15" applyNumberFormat="1" applyFont="1" applyFill="1" applyBorder="1" applyAlignment="1">
      <alignment horizontal="center" vertical="center"/>
      <protection/>
    </xf>
    <xf numFmtId="0" fontId="14" fillId="0" borderId="16" xfId="15" applyFont="1" applyFill="1" applyBorder="1" applyAlignment="1">
      <alignment horizontal="left" vertical="center" indent="1"/>
      <protection/>
    </xf>
    <xf numFmtId="0" fontId="4" fillId="0" borderId="17" xfId="15" applyFont="1" applyFill="1" applyBorder="1">
      <alignment/>
      <protection/>
    </xf>
    <xf numFmtId="0" fontId="0" fillId="0" borderId="17" xfId="15" applyFont="1" applyFill="1" applyBorder="1">
      <alignment/>
      <protection/>
    </xf>
    <xf numFmtId="0" fontId="19" fillId="0" borderId="0" xfId="15" applyFont="1" applyFill="1">
      <alignment/>
      <protection/>
    </xf>
    <xf numFmtId="0" fontId="11" fillId="33" borderId="11" xfId="15" applyFont="1" applyFill="1" applyBorder="1" applyAlignment="1">
      <alignment horizontal="left" vertical="justify"/>
      <protection/>
    </xf>
    <xf numFmtId="0" fontId="11" fillId="33" borderId="13" xfId="15" applyFont="1" applyFill="1" applyBorder="1" applyAlignment="1">
      <alignment horizontal="left" vertical="justify"/>
      <protection/>
    </xf>
    <xf numFmtId="0" fontId="10" fillId="33" borderId="10" xfId="15" applyFont="1" applyFill="1" applyBorder="1" applyAlignment="1">
      <alignment horizontal="center" vertical="center"/>
      <protection/>
    </xf>
    <xf numFmtId="0" fontId="13" fillId="0" borderId="0" xfId="15" applyFont="1">
      <alignment/>
      <protection/>
    </xf>
    <xf numFmtId="0" fontId="11" fillId="33" borderId="10" xfId="15" applyFont="1" applyFill="1" applyBorder="1" applyAlignment="1">
      <alignment horizontal="right"/>
      <protection/>
    </xf>
    <xf numFmtId="0" fontId="10" fillId="33" borderId="0" xfId="15" applyFont="1" applyFill="1" applyBorder="1">
      <alignment/>
      <protection/>
    </xf>
    <xf numFmtId="0" fontId="4" fillId="33" borderId="0" xfId="15" applyFont="1" applyFill="1" applyBorder="1" applyAlignment="1">
      <alignment horizontal="left" indent="1"/>
      <protection/>
    </xf>
    <xf numFmtId="0" fontId="10" fillId="33" borderId="10" xfId="15" applyFont="1" applyFill="1" applyBorder="1">
      <alignment/>
      <protection/>
    </xf>
    <xf numFmtId="0" fontId="8" fillId="33" borderId="11" xfId="15" applyFont="1" applyFill="1" applyBorder="1" applyAlignment="1">
      <alignment horizontal="right"/>
      <protection/>
    </xf>
    <xf numFmtId="0" fontId="8" fillId="33" borderId="0" xfId="15" applyFont="1" applyFill="1" applyBorder="1" applyAlignment="1">
      <alignment horizontal="right"/>
      <protection/>
    </xf>
    <xf numFmtId="0" fontId="4" fillId="33" borderId="13" xfId="15" applyFont="1" applyFill="1" applyBorder="1" applyAlignment="1">
      <alignment horizontal="left" indent="1"/>
      <protection/>
    </xf>
    <xf numFmtId="164" fontId="11" fillId="33" borderId="10" xfId="15" applyNumberFormat="1" applyFont="1" applyFill="1" applyBorder="1" applyAlignment="1">
      <alignment horizontal="right"/>
      <protection/>
    </xf>
    <xf numFmtId="164" fontId="21" fillId="33" borderId="0" xfId="15" applyNumberFormat="1" applyFont="1" applyFill="1" applyBorder="1" applyAlignment="1">
      <alignment horizontal="center" vertical="center"/>
      <protection/>
    </xf>
    <xf numFmtId="164" fontId="22" fillId="33" borderId="0" xfId="15" applyNumberFormat="1" applyFont="1" applyFill="1" applyBorder="1" applyAlignment="1">
      <alignment horizontal="center" vertical="center"/>
      <protection/>
    </xf>
    <xf numFmtId="165" fontId="23" fillId="33" borderId="0" xfId="15" applyNumberFormat="1" applyFont="1" applyFill="1" applyBorder="1" applyAlignment="1">
      <alignment horizontal="center" vertical="center"/>
      <protection/>
    </xf>
    <xf numFmtId="165" fontId="12" fillId="33" borderId="0" xfId="15" applyNumberFormat="1" applyFont="1" applyFill="1" applyBorder="1" applyAlignment="1">
      <alignment horizontal="center" vertical="center"/>
      <protection/>
    </xf>
    <xf numFmtId="0" fontId="6" fillId="0" borderId="0" xfId="54" applyBorder="1" applyAlignment="1" applyProtection="1">
      <alignment vertical="center"/>
      <protection/>
    </xf>
    <xf numFmtId="0" fontId="6" fillId="0" borderId="0" xfId="54" applyBorder="1" applyAlignment="1" applyProtection="1">
      <alignment/>
      <protection/>
    </xf>
    <xf numFmtId="0" fontId="5" fillId="0" borderId="0" xfId="54" applyFont="1" applyBorder="1" applyAlignment="1" applyProtection="1">
      <alignment/>
      <protection/>
    </xf>
    <xf numFmtId="0" fontId="3" fillId="0" borderId="18" xfId="15" applyFont="1" applyBorder="1" applyAlignment="1">
      <alignment horizontal="left" vertical="center"/>
      <protection/>
    </xf>
    <xf numFmtId="0" fontId="0" fillId="0" borderId="19" xfId="15" applyFont="1" applyBorder="1">
      <alignment/>
      <protection/>
    </xf>
    <xf numFmtId="0" fontId="4" fillId="0" borderId="0" xfId="15" applyFont="1" applyAlignment="1">
      <alignment vertical="center"/>
      <protection/>
    </xf>
    <xf numFmtId="0" fontId="25" fillId="0" borderId="0" xfId="15" applyFont="1" applyAlignment="1">
      <alignment horizontal="left" indent="3"/>
      <protection/>
    </xf>
    <xf numFmtId="0" fontId="0" fillId="0" borderId="0" xfId="15" applyFont="1" applyFill="1">
      <alignment/>
      <protection/>
    </xf>
    <xf numFmtId="0" fontId="6" fillId="0" borderId="0" xfId="15" applyFont="1" applyBorder="1">
      <alignment/>
      <protection/>
    </xf>
    <xf numFmtId="0" fontId="25" fillId="0" borderId="0" xfId="15" applyFont="1" applyAlignment="1">
      <alignment vertical="center"/>
      <protection/>
    </xf>
    <xf numFmtId="0" fontId="0" fillId="0" borderId="0" xfId="15" applyFont="1" applyAlignment="1">
      <alignment vertical="center"/>
      <protection/>
    </xf>
    <xf numFmtId="0" fontId="0" fillId="0" borderId="0" xfId="15" applyFont="1" applyAlignment="1">
      <alignment vertical="center"/>
      <protection/>
    </xf>
    <xf numFmtId="0" fontId="0" fillId="0" borderId="0" xfId="15" applyFont="1" applyAlignment="1">
      <alignment horizontal="left" vertical="center" indent="1"/>
      <protection/>
    </xf>
    <xf numFmtId="0" fontId="28" fillId="0" borderId="0" xfId="15" applyFont="1" applyAlignment="1">
      <alignment vertical="center"/>
      <protection/>
    </xf>
    <xf numFmtId="0" fontId="29" fillId="0" borderId="0" xfId="15" applyFont="1" applyAlignment="1">
      <alignment horizontal="center"/>
      <protection/>
    </xf>
    <xf numFmtId="0" fontId="0" fillId="0" borderId="20" xfId="15" applyFont="1" applyBorder="1">
      <alignment/>
      <protection/>
    </xf>
    <xf numFmtId="0" fontId="0" fillId="0" borderId="0" xfId="15" applyFont="1" applyProtection="1">
      <alignment/>
      <protection locked="0"/>
    </xf>
    <xf numFmtId="0" fontId="0" fillId="0" borderId="0" xfId="48" applyAlignment="1" applyProtection="1">
      <alignment/>
      <protection locked="0"/>
    </xf>
    <xf numFmtId="0" fontId="5" fillId="0" borderId="0" xfId="15" applyFont="1" applyBorder="1" applyAlignment="1" applyProtection="1">
      <alignment vertical="center"/>
      <protection hidden="1"/>
    </xf>
    <xf numFmtId="0" fontId="5" fillId="0" borderId="0" xfId="54" applyFont="1" applyBorder="1" applyAlignment="1" applyProtection="1">
      <alignment vertical="center"/>
      <protection hidden="1"/>
    </xf>
    <xf numFmtId="0" fontId="6" fillId="0" borderId="0" xfId="15" applyFont="1" applyBorder="1" applyAlignment="1" applyProtection="1">
      <alignment vertical="center"/>
      <protection hidden="1"/>
    </xf>
    <xf numFmtId="0" fontId="6" fillId="0" borderId="0" xfId="54" applyBorder="1" applyAlignment="1" applyProtection="1">
      <alignment vertical="center"/>
      <protection hidden="1"/>
    </xf>
    <xf numFmtId="0" fontId="6" fillId="0" borderId="0" xfId="15" applyFont="1" applyBorder="1" applyAlignment="1" applyProtection="1">
      <alignment vertical="top"/>
      <protection hidden="1"/>
    </xf>
    <xf numFmtId="0" fontId="6" fillId="0" borderId="0" xfId="54" applyBorder="1" applyAlignment="1" applyProtection="1">
      <alignment vertical="top"/>
      <protection hidden="1"/>
    </xf>
    <xf numFmtId="168" fontId="10" fillId="33" borderId="21" xfId="15" applyNumberFormat="1" applyFont="1" applyFill="1" applyBorder="1" applyAlignment="1">
      <alignment horizontal="center" vertical="center"/>
      <protection/>
    </xf>
    <xf numFmtId="167" fontId="10" fillId="33" borderId="21" xfId="15" applyNumberFormat="1" applyFont="1" applyFill="1" applyBorder="1" applyAlignment="1">
      <alignment horizontal="center" vertical="center"/>
      <protection/>
    </xf>
    <xf numFmtId="168" fontId="4" fillId="33" borderId="22" xfId="15" applyNumberFormat="1" applyFont="1" applyFill="1" applyBorder="1" applyAlignment="1">
      <alignment horizontal="center" vertical="center"/>
      <protection/>
    </xf>
    <xf numFmtId="0" fontId="11" fillId="0" borderId="23" xfId="15" applyFont="1" applyFill="1" applyBorder="1" applyAlignment="1">
      <alignment horizontal="left" vertical="center" indent="1"/>
      <protection/>
    </xf>
    <xf numFmtId="164" fontId="11" fillId="33" borderId="21" xfId="15" applyNumberFormat="1" applyFont="1" applyFill="1" applyBorder="1" applyAlignment="1">
      <alignment horizontal="center" vertical="center"/>
      <protection/>
    </xf>
    <xf numFmtId="164" fontId="11" fillId="33" borderId="24" xfId="15" applyNumberFormat="1" applyFont="1" applyFill="1" applyBorder="1" applyAlignment="1">
      <alignment horizontal="center" vertical="center"/>
      <protection/>
    </xf>
    <xf numFmtId="164" fontId="11" fillId="33" borderId="25" xfId="15" applyNumberFormat="1" applyFont="1" applyFill="1" applyBorder="1" applyAlignment="1">
      <alignment horizontal="center" vertical="center"/>
      <protection/>
    </xf>
    <xf numFmtId="164" fontId="0" fillId="33" borderId="26" xfId="15" applyNumberFormat="1" applyFont="1" applyFill="1" applyBorder="1" applyAlignment="1">
      <alignment horizontal="center" vertical="center"/>
      <protection/>
    </xf>
    <xf numFmtId="3" fontId="11" fillId="33" borderId="26" xfId="15" applyNumberFormat="1" applyFont="1" applyFill="1" applyBorder="1" applyAlignment="1">
      <alignment horizontal="center" vertical="center"/>
      <protection/>
    </xf>
    <xf numFmtId="3" fontId="11" fillId="33" borderId="27" xfId="15" applyNumberFormat="1" applyFont="1" applyFill="1" applyBorder="1" applyAlignment="1">
      <alignment horizontal="center" vertical="center"/>
      <protection/>
    </xf>
    <xf numFmtId="164" fontId="4" fillId="33" borderId="26" xfId="15" applyNumberFormat="1" applyFont="1" applyFill="1" applyBorder="1" applyAlignment="1">
      <alignment horizontal="center" vertical="center"/>
      <protection/>
    </xf>
    <xf numFmtId="164" fontId="4" fillId="33" borderId="27" xfId="15" applyNumberFormat="1" applyFont="1" applyFill="1" applyBorder="1" applyAlignment="1">
      <alignment horizontal="center" vertical="center"/>
      <protection/>
    </xf>
    <xf numFmtId="3" fontId="11" fillId="33" borderId="28" xfId="15" applyNumberFormat="1" applyFont="1" applyFill="1" applyBorder="1" applyAlignment="1">
      <alignment horizontal="center" vertical="center"/>
      <protection/>
    </xf>
    <xf numFmtId="3" fontId="11" fillId="33" borderId="29" xfId="15" applyNumberFormat="1" applyFont="1" applyFill="1" applyBorder="1" applyAlignment="1">
      <alignment horizontal="center" vertical="center"/>
      <protection/>
    </xf>
    <xf numFmtId="164" fontId="11" fillId="33" borderId="26" xfId="15" applyNumberFormat="1" applyFont="1" applyFill="1" applyBorder="1" applyAlignment="1">
      <alignment horizontal="center" vertical="center"/>
      <protection/>
    </xf>
    <xf numFmtId="164" fontId="11" fillId="33" borderId="27" xfId="15" applyNumberFormat="1" applyFont="1" applyFill="1" applyBorder="1" applyAlignment="1">
      <alignment horizontal="center" vertical="center"/>
      <protection/>
    </xf>
    <xf numFmtId="164" fontId="21" fillId="33" borderId="26" xfId="15" applyNumberFormat="1" applyFont="1" applyFill="1" applyBorder="1" applyAlignment="1">
      <alignment horizontal="center" vertical="center"/>
      <protection/>
    </xf>
    <xf numFmtId="164" fontId="21" fillId="33" borderId="27" xfId="15" applyNumberFormat="1" applyFont="1" applyFill="1" applyBorder="1" applyAlignment="1">
      <alignment horizontal="center" vertical="center"/>
      <protection/>
    </xf>
    <xf numFmtId="164" fontId="22" fillId="33" borderId="26" xfId="15" applyNumberFormat="1" applyFont="1" applyFill="1" applyBorder="1" applyAlignment="1">
      <alignment horizontal="center" vertical="center"/>
      <protection/>
    </xf>
    <xf numFmtId="164" fontId="22" fillId="33" borderId="27" xfId="15" applyNumberFormat="1" applyFont="1" applyFill="1" applyBorder="1" applyAlignment="1">
      <alignment horizontal="center" vertical="center"/>
      <protection/>
    </xf>
    <xf numFmtId="164" fontId="10" fillId="33" borderId="28" xfId="15" applyNumberFormat="1" applyFont="1" applyFill="1" applyBorder="1" applyAlignment="1">
      <alignment horizontal="center" vertical="center"/>
      <protection/>
    </xf>
    <xf numFmtId="164" fontId="10" fillId="33" borderId="29" xfId="15" applyNumberFormat="1" applyFont="1" applyFill="1" applyBorder="1" applyAlignment="1">
      <alignment horizontal="center" vertical="center"/>
      <protection/>
    </xf>
    <xf numFmtId="164" fontId="10" fillId="33" borderId="26" xfId="15" applyNumberFormat="1" applyFont="1" applyFill="1" applyBorder="1" applyAlignment="1">
      <alignment horizontal="center" vertical="center"/>
      <protection/>
    </xf>
    <xf numFmtId="164" fontId="10" fillId="33" borderId="27" xfId="15" applyNumberFormat="1" applyFont="1" applyFill="1" applyBorder="1" applyAlignment="1">
      <alignment horizontal="center" vertical="center"/>
      <protection/>
    </xf>
    <xf numFmtId="0" fontId="0" fillId="33" borderId="26" xfId="15" applyFont="1" applyFill="1" applyBorder="1" applyAlignment="1">
      <alignment horizontal="center" vertical="center"/>
      <protection/>
    </xf>
    <xf numFmtId="165" fontId="23" fillId="33" borderId="26" xfId="15" applyNumberFormat="1" applyFont="1" applyFill="1" applyBorder="1" applyAlignment="1">
      <alignment horizontal="center" vertical="center"/>
      <protection/>
    </xf>
    <xf numFmtId="165" fontId="23" fillId="33" borderId="27" xfId="15" applyNumberFormat="1" applyFont="1" applyFill="1" applyBorder="1" applyAlignment="1">
      <alignment horizontal="center" vertical="center"/>
      <protection/>
    </xf>
    <xf numFmtId="164" fontId="11" fillId="33" borderId="28" xfId="15" applyNumberFormat="1" applyFont="1" applyFill="1" applyBorder="1" applyAlignment="1">
      <alignment horizontal="center" vertical="center"/>
      <protection/>
    </xf>
    <xf numFmtId="165" fontId="12" fillId="33" borderId="27" xfId="15" applyNumberFormat="1" applyFont="1" applyFill="1" applyBorder="1" applyAlignment="1">
      <alignment horizontal="center" vertical="center"/>
      <protection/>
    </xf>
    <xf numFmtId="1" fontId="11" fillId="33" borderId="26" xfId="15" applyNumberFormat="1" applyFont="1" applyFill="1" applyBorder="1" applyAlignment="1">
      <alignment horizontal="center" vertical="center"/>
      <protection/>
    </xf>
    <xf numFmtId="1" fontId="11" fillId="33" borderId="28" xfId="15" applyNumberFormat="1" applyFont="1" applyFill="1" applyBorder="1" applyAlignment="1">
      <alignment horizontal="center" vertical="center"/>
      <protection/>
    </xf>
    <xf numFmtId="0" fontId="0" fillId="33" borderId="28" xfId="15" applyFont="1" applyFill="1" applyBorder="1">
      <alignment/>
      <protection/>
    </xf>
    <xf numFmtId="0" fontId="8" fillId="33" borderId="26" xfId="15" applyFont="1" applyFill="1" applyBorder="1" applyAlignment="1">
      <alignment horizontal="center" vertical="center"/>
      <protection/>
    </xf>
    <xf numFmtId="0" fontId="8" fillId="33" borderId="27" xfId="15" applyFont="1" applyFill="1" applyBorder="1" applyAlignment="1">
      <alignment horizontal="center" vertical="center"/>
      <protection/>
    </xf>
    <xf numFmtId="165" fontId="12" fillId="33" borderId="26" xfId="15" applyNumberFormat="1" applyFont="1" applyFill="1" applyBorder="1" applyAlignment="1">
      <alignment horizontal="center" vertical="center"/>
      <protection/>
    </xf>
    <xf numFmtId="164" fontId="4" fillId="33" borderId="28" xfId="15" applyNumberFormat="1" applyFont="1" applyFill="1" applyBorder="1" applyAlignment="1">
      <alignment horizontal="center" vertical="center"/>
      <protection/>
    </xf>
    <xf numFmtId="164" fontId="4" fillId="33" borderId="29" xfId="15" applyNumberFormat="1" applyFont="1" applyFill="1" applyBorder="1" applyAlignment="1">
      <alignment horizontal="center" vertical="center"/>
      <protection/>
    </xf>
    <xf numFmtId="0" fontId="4" fillId="34" borderId="30" xfId="15" applyFont="1" applyFill="1" applyBorder="1" applyAlignment="1">
      <alignment horizontal="left" vertical="center" indent="1"/>
      <protection/>
    </xf>
    <xf numFmtId="0" fontId="10" fillId="34" borderId="31" xfId="15" applyFont="1" applyFill="1" applyBorder="1" applyAlignment="1">
      <alignment vertical="center"/>
      <protection/>
    </xf>
    <xf numFmtId="168" fontId="4" fillId="34" borderId="31" xfId="15" applyNumberFormat="1" applyFont="1" applyFill="1" applyBorder="1" applyAlignment="1">
      <alignment horizontal="center" vertical="center"/>
      <protection/>
    </xf>
    <xf numFmtId="0" fontId="4" fillId="34" borderId="31" xfId="15" applyFont="1" applyFill="1" applyBorder="1" applyAlignment="1">
      <alignment vertical="center"/>
      <protection/>
    </xf>
    <xf numFmtId="0" fontId="4" fillId="34" borderId="31" xfId="15" applyFont="1" applyFill="1" applyBorder="1" applyAlignment="1">
      <alignment horizontal="left" vertical="center" indent="1"/>
      <protection/>
    </xf>
    <xf numFmtId="0" fontId="8" fillId="34" borderId="32" xfId="15" applyFont="1" applyFill="1" applyBorder="1" applyAlignment="1">
      <alignment horizontal="right"/>
      <protection/>
    </xf>
    <xf numFmtId="0" fontId="8" fillId="34" borderId="33" xfId="15" applyFont="1" applyFill="1" applyBorder="1" applyAlignment="1">
      <alignment horizontal="right"/>
      <protection/>
    </xf>
    <xf numFmtId="0" fontId="4" fillId="34" borderId="30" xfId="15" applyFont="1" applyFill="1" applyBorder="1" applyAlignment="1">
      <alignment horizontal="left" indent="1"/>
      <protection/>
    </xf>
    <xf numFmtId="0" fontId="0" fillId="34" borderId="31" xfId="15" applyFont="1" applyFill="1" applyBorder="1" applyAlignment="1">
      <alignment horizontal="left" indent="1"/>
      <protection/>
    </xf>
    <xf numFmtId="164" fontId="4" fillId="34" borderId="31" xfId="15" applyNumberFormat="1" applyFont="1" applyFill="1" applyBorder="1" applyAlignment="1">
      <alignment horizontal="center" vertical="center"/>
      <protection/>
    </xf>
    <xf numFmtId="0" fontId="8" fillId="34" borderId="34" xfId="15" applyFont="1" applyFill="1" applyBorder="1" applyAlignment="1">
      <alignment horizontal="right"/>
      <protection/>
    </xf>
    <xf numFmtId="0" fontId="8" fillId="34" borderId="35" xfId="15" applyFont="1" applyFill="1" applyBorder="1" applyAlignment="1">
      <alignment horizontal="right"/>
      <protection/>
    </xf>
    <xf numFmtId="0" fontId="0" fillId="0" borderId="36" xfId="15" applyFont="1" applyBorder="1">
      <alignment/>
      <protection/>
    </xf>
    <xf numFmtId="0" fontId="30" fillId="0" borderId="36" xfId="15" applyFont="1" applyBorder="1" applyAlignment="1">
      <alignment vertical="center"/>
      <protection/>
    </xf>
    <xf numFmtId="165" fontId="0" fillId="0" borderId="0" xfId="15" applyNumberFormat="1" applyFont="1">
      <alignment/>
      <protection/>
    </xf>
    <xf numFmtId="166" fontId="0" fillId="0" borderId="0" xfId="60" applyNumberFormat="1" applyFont="1" applyAlignment="1">
      <alignment/>
    </xf>
    <xf numFmtId="164" fontId="0" fillId="33" borderId="0" xfId="15" applyNumberFormat="1" applyFont="1" applyFill="1" applyAlignment="1">
      <alignment horizontal="center"/>
      <protection/>
    </xf>
    <xf numFmtId="0" fontId="12" fillId="33" borderId="0" xfId="15" applyFont="1" applyFill="1">
      <alignment/>
      <protection/>
    </xf>
    <xf numFmtId="0" fontId="8" fillId="33" borderId="22" xfId="15" applyFont="1" applyFill="1" applyBorder="1" applyAlignment="1">
      <alignment horizontal="center" vertical="center"/>
      <protection/>
    </xf>
    <xf numFmtId="0" fontId="0" fillId="0" borderId="15" xfId="15" applyFont="1" applyBorder="1" applyAlignment="1">
      <alignment horizontal="center" vertical="center"/>
      <protection/>
    </xf>
    <xf numFmtId="168" fontId="0" fillId="0" borderId="0" xfId="15" applyNumberFormat="1" applyFont="1" applyFill="1" applyBorder="1" applyAlignment="1">
      <alignment horizontal="center" vertical="center"/>
      <protection/>
    </xf>
    <xf numFmtId="168" fontId="0" fillId="0" borderId="12" xfId="15" applyNumberFormat="1" applyFont="1" applyFill="1" applyBorder="1" applyAlignment="1">
      <alignment horizontal="center" vertical="center"/>
      <protection/>
    </xf>
    <xf numFmtId="168" fontId="0" fillId="33" borderId="0" xfId="15" applyNumberFormat="1" applyFont="1" applyFill="1" applyBorder="1" applyAlignment="1">
      <alignment horizontal="center"/>
      <protection/>
    </xf>
    <xf numFmtId="168" fontId="0" fillId="33" borderId="0" xfId="15" applyNumberFormat="1" applyFont="1" applyFill="1" applyBorder="1" applyAlignment="1">
      <alignment horizontal="center" vertical="center"/>
      <protection/>
    </xf>
    <xf numFmtId="168" fontId="0" fillId="33" borderId="22" xfId="15" applyNumberFormat="1" applyFont="1" applyFill="1" applyBorder="1" applyAlignment="1">
      <alignment horizontal="center"/>
      <protection/>
    </xf>
    <xf numFmtId="168" fontId="0" fillId="33" borderId="12" xfId="15" applyNumberFormat="1" applyFont="1" applyFill="1" applyBorder="1" applyAlignment="1">
      <alignment horizontal="center"/>
      <protection/>
    </xf>
    <xf numFmtId="168" fontId="0" fillId="33" borderId="22" xfId="15" applyNumberFormat="1" applyFont="1" applyFill="1" applyBorder="1" applyAlignment="1">
      <alignment horizontal="center" vertical="center"/>
      <protection/>
    </xf>
    <xf numFmtId="167" fontId="0" fillId="0" borderId="12" xfId="15" applyNumberFormat="1" applyFont="1" applyFill="1" applyBorder="1" applyAlignment="1">
      <alignment horizontal="center"/>
      <protection/>
    </xf>
    <xf numFmtId="167" fontId="0" fillId="0" borderId="12" xfId="15" applyNumberFormat="1" applyFont="1" applyFill="1" applyBorder="1" applyAlignment="1">
      <alignment horizontal="center" vertical="center"/>
      <protection/>
    </xf>
    <xf numFmtId="168" fontId="0" fillId="0" borderId="12" xfId="15" applyNumberFormat="1" applyFont="1" applyFill="1" applyBorder="1" applyAlignment="1">
      <alignment horizontal="center"/>
      <protection/>
    </xf>
    <xf numFmtId="168" fontId="4" fillId="34" borderId="37" xfId="15" applyNumberFormat="1" applyFont="1" applyFill="1" applyBorder="1" applyAlignment="1">
      <alignment horizontal="center" vertical="center"/>
      <protection/>
    </xf>
    <xf numFmtId="168" fontId="10" fillId="33" borderId="38" xfId="15" applyNumberFormat="1" applyFont="1" applyFill="1" applyBorder="1" applyAlignment="1">
      <alignment horizontal="center" vertical="center"/>
      <protection/>
    </xf>
    <xf numFmtId="168" fontId="4" fillId="0" borderId="38" xfId="15" applyNumberFormat="1" applyFont="1" applyFill="1" applyBorder="1" applyAlignment="1">
      <alignment horizontal="center" vertical="center"/>
      <protection/>
    </xf>
    <xf numFmtId="0" fontId="4" fillId="33" borderId="0" xfId="15" applyFont="1" applyFill="1" applyBorder="1" applyAlignment="1">
      <alignment horizontal="left" vertical="center" indent="1"/>
      <protection/>
    </xf>
    <xf numFmtId="0" fontId="0" fillId="33" borderId="0" xfId="15" applyFont="1" applyFill="1" applyBorder="1" applyAlignment="1">
      <alignment horizontal="left" vertical="center"/>
      <protection/>
    </xf>
    <xf numFmtId="0" fontId="2" fillId="0" borderId="0" xfId="15" applyFont="1" applyAlignment="1">
      <alignment horizontal="left"/>
      <protection/>
    </xf>
    <xf numFmtId="0" fontId="31" fillId="0" borderId="0" xfId="15" applyFont="1" applyFill="1" applyBorder="1" applyAlignment="1">
      <alignment horizontal="left" indent="2"/>
      <protection/>
    </xf>
    <xf numFmtId="0" fontId="18" fillId="0" borderId="0" xfId="15" applyFont="1">
      <alignment/>
      <protection/>
    </xf>
    <xf numFmtId="0" fontId="2" fillId="0" borderId="0" xfId="15" applyFont="1">
      <alignment/>
      <protection/>
    </xf>
    <xf numFmtId="0" fontId="2" fillId="33" borderId="0" xfId="15" applyFont="1" applyFill="1" applyAlignment="1">
      <alignment horizontal="left"/>
      <protection/>
    </xf>
    <xf numFmtId="0" fontId="2" fillId="0" borderId="0" xfId="15" applyFont="1" applyAlignment="1">
      <alignment horizontal="left" vertical="center"/>
      <protection/>
    </xf>
    <xf numFmtId="0" fontId="2" fillId="0" borderId="0" xfId="15" applyFont="1" applyAlignment="1">
      <alignment vertical="top" wrapText="1"/>
      <protection/>
    </xf>
    <xf numFmtId="0" fontId="2" fillId="0" borderId="0" xfId="15" applyFont="1" applyAlignment="1">
      <alignment horizontal="left" vertical="top"/>
      <protection/>
    </xf>
    <xf numFmtId="0" fontId="2" fillId="0" borderId="0" xfId="15" applyFont="1" applyAlignment="1">
      <alignment vertical="top"/>
      <protection/>
    </xf>
    <xf numFmtId="0" fontId="2" fillId="0" borderId="0" xfId="15" applyFont="1" applyAlignment="1">
      <alignment/>
      <protection/>
    </xf>
    <xf numFmtId="0" fontId="2" fillId="0" borderId="0" xfId="15" applyFont="1" applyFill="1">
      <alignment/>
      <protection/>
    </xf>
    <xf numFmtId="164" fontId="31" fillId="0" borderId="0" xfId="15" applyNumberFormat="1" applyFont="1" applyFill="1" applyBorder="1" applyAlignment="1" applyProtection="1">
      <alignment vertical="center"/>
      <protection/>
    </xf>
    <xf numFmtId="0" fontId="31" fillId="0" borderId="0" xfId="15" applyFont="1" applyFill="1" applyBorder="1" applyAlignment="1">
      <alignment vertical="center"/>
      <protection/>
    </xf>
    <xf numFmtId="10" fontId="2" fillId="0" borderId="0" xfId="15" applyNumberFormat="1" applyFont="1">
      <alignment/>
      <protection/>
    </xf>
    <xf numFmtId="0" fontId="6" fillId="0" borderId="0" xfId="15" applyFont="1" applyFill="1" applyAlignment="1">
      <alignment horizontal="left"/>
      <protection/>
    </xf>
    <xf numFmtId="0" fontId="33" fillId="0" borderId="0" xfId="15" applyFont="1" applyFill="1" applyAlignment="1">
      <alignment horizontal="left"/>
      <protection/>
    </xf>
    <xf numFmtId="0" fontId="6" fillId="0" borderId="0" xfId="15" applyFont="1" applyAlignment="1">
      <alignment horizontal="left"/>
      <protection/>
    </xf>
    <xf numFmtId="0" fontId="33" fillId="0" borderId="0" xfId="15" applyFont="1" applyAlignment="1">
      <alignment horizontal="left"/>
      <protection/>
    </xf>
    <xf numFmtId="0" fontId="6" fillId="0" borderId="0" xfId="15" applyFont="1" applyFill="1" applyAlignment="1">
      <alignment/>
      <protection/>
    </xf>
    <xf numFmtId="0" fontId="0" fillId="33" borderId="11" xfId="15" applyFont="1" applyFill="1" applyBorder="1" applyAlignment="1">
      <alignment horizontal="left" vertical="center" indent="1"/>
      <protection/>
    </xf>
    <xf numFmtId="0" fontId="2" fillId="0" borderId="0" xfId="15" applyNumberFormat="1" applyFont="1" applyAlignment="1">
      <alignment horizontal="left"/>
      <protection/>
    </xf>
    <xf numFmtId="0" fontId="6" fillId="0" borderId="0" xfId="15" applyFont="1" applyAlignment="1">
      <alignment/>
      <protection/>
    </xf>
    <xf numFmtId="0" fontId="2" fillId="0" borderId="0" xfId="15" applyFont="1" applyAlignment="1">
      <alignment vertical="center"/>
      <protection/>
    </xf>
    <xf numFmtId="0" fontId="8" fillId="34" borderId="39" xfId="15" applyFont="1" applyFill="1" applyBorder="1" applyAlignment="1">
      <alignment horizontal="right"/>
      <protection/>
    </xf>
    <xf numFmtId="0" fontId="8" fillId="34" borderId="40" xfId="15" applyFont="1" applyFill="1" applyBorder="1" applyAlignment="1">
      <alignment horizontal="right"/>
      <protection/>
    </xf>
    <xf numFmtId="0" fontId="8" fillId="34" borderId="41" xfId="15" applyFont="1" applyFill="1" applyBorder="1" applyAlignment="1">
      <alignment horizontal="right"/>
      <protection/>
    </xf>
    <xf numFmtId="0" fontId="8" fillId="34" borderId="42" xfId="15" applyFont="1" applyFill="1" applyBorder="1" applyAlignment="1">
      <alignment horizontal="right"/>
      <protection/>
    </xf>
    <xf numFmtId="0" fontId="8" fillId="35" borderId="34" xfId="15" applyFont="1" applyFill="1" applyBorder="1" applyAlignment="1">
      <alignment horizontal="right"/>
      <protection/>
    </xf>
    <xf numFmtId="0" fontId="8" fillId="35" borderId="33" xfId="15" applyFont="1" applyFill="1" applyBorder="1" applyAlignment="1">
      <alignment horizontal="right"/>
      <protection/>
    </xf>
    <xf numFmtId="0" fontId="8" fillId="34" borderId="0" xfId="15" applyFont="1" applyFill="1" applyBorder="1" applyAlignment="1">
      <alignment horizontal="right"/>
      <protection/>
    </xf>
    <xf numFmtId="0" fontId="8" fillId="35" borderId="35" xfId="15" applyFont="1" applyFill="1" applyBorder="1" applyAlignment="1">
      <alignment horizontal="right"/>
      <protection/>
    </xf>
    <xf numFmtId="0" fontId="11" fillId="33" borderId="0" xfId="15" applyFont="1" applyFill="1" applyBorder="1">
      <alignment/>
      <protection/>
    </xf>
    <xf numFmtId="0" fontId="0" fillId="33" borderId="0" xfId="15" applyFont="1" applyFill="1" applyBorder="1" applyAlignment="1">
      <alignment horizontal="left" vertical="center" indent="1"/>
      <protection/>
    </xf>
    <xf numFmtId="0" fontId="11" fillId="33" borderId="10" xfId="15" applyFont="1" applyFill="1" applyBorder="1">
      <alignment/>
      <protection/>
    </xf>
    <xf numFmtId="0" fontId="4" fillId="33" borderId="10" xfId="15" applyFont="1" applyFill="1" applyBorder="1">
      <alignment/>
      <protection/>
    </xf>
    <xf numFmtId="0" fontId="10" fillId="33" borderId="10" xfId="15" applyFont="1" applyFill="1" applyBorder="1" applyAlignment="1">
      <alignment vertical="center"/>
      <protection/>
    </xf>
    <xf numFmtId="0" fontId="11" fillId="33" borderId="10" xfId="15" applyFont="1" applyFill="1" applyBorder="1" applyAlignment="1">
      <alignment horizontal="left" vertical="center" indent="1"/>
      <protection/>
    </xf>
    <xf numFmtId="168" fontId="4" fillId="33" borderId="38" xfId="15" applyNumberFormat="1" applyFont="1" applyFill="1" applyBorder="1" applyAlignment="1">
      <alignment horizontal="center" vertical="center"/>
      <protection/>
    </xf>
    <xf numFmtId="168" fontId="0" fillId="0" borderId="38" xfId="15" applyNumberFormat="1" applyFont="1" applyFill="1" applyBorder="1" applyAlignment="1">
      <alignment horizontal="center" vertical="center"/>
      <protection/>
    </xf>
    <xf numFmtId="0" fontId="9" fillId="36" borderId="43" xfId="15" applyFont="1" applyFill="1" applyBorder="1" applyAlignment="1">
      <alignment horizontal="center" vertical="center"/>
      <protection/>
    </xf>
    <xf numFmtId="0" fontId="9" fillId="36" borderId="44" xfId="15" applyFont="1" applyFill="1" applyBorder="1" applyAlignment="1">
      <alignment horizontal="center" vertical="center"/>
      <protection/>
    </xf>
    <xf numFmtId="0" fontId="9" fillId="36" borderId="45" xfId="15" applyFont="1" applyFill="1" applyBorder="1" applyAlignment="1">
      <alignment horizontal="center" vertical="center"/>
      <protection/>
    </xf>
    <xf numFmtId="0" fontId="9" fillId="36" borderId="46" xfId="15" applyFont="1" applyFill="1" applyBorder="1" applyAlignment="1">
      <alignment horizontal="center" vertical="center"/>
      <protection/>
    </xf>
    <xf numFmtId="0" fontId="9" fillId="36" borderId="47" xfId="15" applyFont="1" applyFill="1" applyBorder="1" applyAlignment="1">
      <alignment horizontal="center" vertical="center"/>
      <protection/>
    </xf>
    <xf numFmtId="0" fontId="10" fillId="37" borderId="0" xfId="15" applyFont="1" applyFill="1" applyBorder="1" applyAlignment="1">
      <alignment vertical="center"/>
      <protection/>
    </xf>
    <xf numFmtId="168" fontId="4" fillId="37" borderId="0" xfId="15" applyNumberFormat="1" applyFont="1" applyFill="1" applyBorder="1" applyAlignment="1">
      <alignment horizontal="center" vertical="center"/>
      <protection/>
    </xf>
    <xf numFmtId="0" fontId="8" fillId="35" borderId="34" xfId="15" applyFont="1" applyFill="1" applyBorder="1" applyAlignment="1">
      <alignment horizontal="right" vertical="center"/>
      <protection/>
    </xf>
    <xf numFmtId="0" fontId="8" fillId="35" borderId="35" xfId="15" applyFont="1" applyFill="1" applyBorder="1" applyAlignment="1">
      <alignment horizontal="right" vertical="center"/>
      <protection/>
    </xf>
    <xf numFmtId="0" fontId="4" fillId="37" borderId="30" xfId="15" applyFont="1" applyFill="1" applyBorder="1" applyAlignment="1">
      <alignment horizontal="left" vertical="center" indent="1"/>
      <protection/>
    </xf>
    <xf numFmtId="0" fontId="0" fillId="37" borderId="30" xfId="15" applyFont="1" applyFill="1" applyBorder="1" applyAlignment="1">
      <alignment horizontal="left" vertical="center" indent="1"/>
      <protection/>
    </xf>
    <xf numFmtId="0" fontId="0" fillId="37" borderId="11" xfId="15" applyFont="1" applyFill="1" applyBorder="1" applyAlignment="1">
      <alignment horizontal="left" vertical="center" indent="1"/>
      <protection/>
    </xf>
    <xf numFmtId="0" fontId="0" fillId="37" borderId="0" xfId="15" applyFont="1" applyFill="1" applyBorder="1" applyAlignment="1">
      <alignment vertical="center"/>
      <protection/>
    </xf>
    <xf numFmtId="0" fontId="0" fillId="0" borderId="0" xfId="15" applyFont="1" applyFill="1" applyBorder="1" applyAlignment="1">
      <alignment horizontal="left" vertical="center" wrapText="1" indent="1"/>
      <protection/>
    </xf>
    <xf numFmtId="0" fontId="0" fillId="0" borderId="0" xfId="15" applyFont="1" applyFill="1" applyAlignment="1">
      <alignment/>
      <protection/>
    </xf>
    <xf numFmtId="0" fontId="7" fillId="0" borderId="0" xfId="15" applyFont="1" applyBorder="1" applyAlignment="1">
      <alignment horizontal="right"/>
      <protection/>
    </xf>
    <xf numFmtId="0" fontId="7" fillId="0" borderId="0" xfId="15" applyFont="1" applyAlignment="1">
      <alignment horizontal="right"/>
      <protection/>
    </xf>
    <xf numFmtId="0" fontId="4" fillId="0" borderId="14" xfId="15" applyFont="1" applyFill="1" applyBorder="1" applyAlignment="1">
      <alignment horizontal="right"/>
      <protection/>
    </xf>
    <xf numFmtId="0" fontId="4" fillId="0" borderId="0" xfId="15" applyFont="1" applyFill="1" applyAlignment="1">
      <alignment horizontal="right"/>
      <protection/>
    </xf>
    <xf numFmtId="0" fontId="4" fillId="0" borderId="12" xfId="15" applyFont="1" applyFill="1" applyBorder="1" applyAlignment="1">
      <alignment horizontal="right"/>
      <protection/>
    </xf>
    <xf numFmtId="0" fontId="5" fillId="0" borderId="0" xfId="15" applyFont="1" applyFill="1" applyBorder="1" applyAlignment="1">
      <alignment horizontal="right" indent="2"/>
      <protection/>
    </xf>
    <xf numFmtId="0" fontId="4" fillId="0" borderId="0" xfId="15" applyFont="1" applyFill="1" applyBorder="1" applyAlignment="1">
      <alignment horizontal="right"/>
      <protection/>
    </xf>
    <xf numFmtId="0" fontId="4" fillId="0" borderId="15" xfId="15" applyFont="1" applyFill="1" applyBorder="1" applyAlignment="1">
      <alignment horizontal="right"/>
      <protection/>
    </xf>
    <xf numFmtId="0" fontId="0" fillId="0" borderId="0" xfId="15" applyFont="1" applyAlignment="1">
      <alignment horizontal="right"/>
      <protection/>
    </xf>
    <xf numFmtId="0" fontId="15" fillId="0" borderId="0" xfId="15" applyFont="1" applyFill="1" applyBorder="1" applyAlignment="1">
      <alignment horizontal="right" indent="2"/>
      <protection/>
    </xf>
    <xf numFmtId="0" fontId="0" fillId="0" borderId="0" xfId="15" applyFont="1" applyFill="1" applyAlignment="1">
      <alignment horizontal="right"/>
      <protection/>
    </xf>
    <xf numFmtId="0" fontId="16" fillId="0" borderId="0" xfId="15" applyFont="1" applyFill="1" applyAlignment="1">
      <alignment horizontal="right"/>
      <protection/>
    </xf>
    <xf numFmtId="0" fontId="16" fillId="0" borderId="0" xfId="15" applyFont="1" applyAlignment="1">
      <alignment horizontal="right"/>
      <protection/>
    </xf>
    <xf numFmtId="0" fontId="16" fillId="0" borderId="0" xfId="15" applyFont="1" applyFill="1" applyAlignment="1">
      <alignment horizontal="right" wrapText="1" indent="1"/>
      <protection/>
    </xf>
    <xf numFmtId="0" fontId="2" fillId="0" borderId="0" xfId="15" applyFont="1" applyFill="1" applyAlignment="1">
      <alignment horizontal="right"/>
      <protection/>
    </xf>
    <xf numFmtId="0" fontId="12" fillId="0" borderId="0" xfId="15" applyFont="1" applyAlignment="1">
      <alignment horizontal="right"/>
      <protection/>
    </xf>
    <xf numFmtId="0" fontId="12" fillId="0" borderId="0" xfId="15" applyFont="1" applyFill="1" applyAlignment="1">
      <alignment horizontal="right"/>
      <protection/>
    </xf>
    <xf numFmtId="0" fontId="2" fillId="0" borderId="0" xfId="15" applyFont="1" applyAlignment="1">
      <alignment horizontal="right"/>
      <protection/>
    </xf>
    <xf numFmtId="0" fontId="5" fillId="0" borderId="0" xfId="15" applyFont="1" applyFill="1" applyBorder="1" applyAlignment="1">
      <alignment horizontal="right" vertical="center"/>
      <protection/>
    </xf>
    <xf numFmtId="0" fontId="4" fillId="33" borderId="12" xfId="15" applyFont="1" applyFill="1" applyBorder="1" applyAlignment="1">
      <alignment horizontal="right"/>
      <protection/>
    </xf>
    <xf numFmtId="0" fontId="4" fillId="0" borderId="48" xfId="15" applyFont="1" applyFill="1" applyBorder="1" applyAlignment="1">
      <alignment horizontal="right"/>
      <protection/>
    </xf>
    <xf numFmtId="0" fontId="14" fillId="0" borderId="15" xfId="15" applyFont="1" applyFill="1" applyBorder="1" applyAlignment="1">
      <alignment horizontal="right" vertical="top" indent="1"/>
      <protection/>
    </xf>
    <xf numFmtId="0" fontId="0" fillId="33" borderId="0" xfId="15" applyFont="1" applyFill="1" applyAlignment="1">
      <alignment horizontal="right"/>
      <protection/>
    </xf>
    <xf numFmtId="0" fontId="7" fillId="0" borderId="10" xfId="15" applyFont="1" applyBorder="1" applyAlignment="1">
      <alignment horizontal="left"/>
      <protection/>
    </xf>
    <xf numFmtId="0" fontId="10" fillId="37" borderId="31" xfId="15" applyFont="1" applyFill="1" applyBorder="1" applyAlignment="1">
      <alignment vertical="center"/>
      <protection/>
    </xf>
    <xf numFmtId="168" fontId="4" fillId="37" borderId="31" xfId="15" applyNumberFormat="1" applyFont="1" applyFill="1" applyBorder="1" applyAlignment="1">
      <alignment horizontal="center" vertical="center"/>
      <protection/>
    </xf>
    <xf numFmtId="168" fontId="4" fillId="37" borderId="37" xfId="15" applyNumberFormat="1" applyFont="1" applyFill="1" applyBorder="1" applyAlignment="1">
      <alignment horizontal="center" vertical="center"/>
      <protection/>
    </xf>
    <xf numFmtId="0" fontId="4" fillId="37" borderId="30" xfId="15" applyFont="1" applyFill="1" applyBorder="1" applyAlignment="1">
      <alignment vertical="center"/>
      <protection/>
    </xf>
    <xf numFmtId="0" fontId="0" fillId="37" borderId="31" xfId="15" applyFont="1" applyFill="1" applyBorder="1">
      <alignment/>
      <protection/>
    </xf>
    <xf numFmtId="0" fontId="0" fillId="37" borderId="0" xfId="15" applyFont="1" applyFill="1" applyAlignment="1">
      <alignment vertical="center"/>
      <protection/>
    </xf>
    <xf numFmtId="0" fontId="70" fillId="0" borderId="0" xfId="0" applyFont="1" applyFill="1" applyAlignment="1">
      <alignment vertical="top" wrapText="1"/>
    </xf>
    <xf numFmtId="0" fontId="70" fillId="0" borderId="10" xfId="0" applyFont="1" applyFill="1" applyBorder="1" applyAlignment="1">
      <alignment vertical="top" wrapText="1"/>
    </xf>
    <xf numFmtId="168" fontId="71" fillId="33" borderId="0" xfId="15" applyNumberFormat="1" applyFont="1" applyFill="1" applyBorder="1" applyAlignment="1">
      <alignment horizontal="center" vertical="center"/>
      <protection/>
    </xf>
    <xf numFmtId="168" fontId="71" fillId="0" borderId="0" xfId="15" applyNumberFormat="1" applyFont="1" applyFill="1" applyBorder="1" applyAlignment="1">
      <alignment horizontal="center" vertical="center"/>
      <protection/>
    </xf>
    <xf numFmtId="168" fontId="71" fillId="0" borderId="26" xfId="15" applyNumberFormat="1" applyFont="1" applyFill="1" applyBorder="1" applyAlignment="1">
      <alignment horizontal="center" vertical="center"/>
      <protection/>
    </xf>
    <xf numFmtId="0" fontId="70" fillId="0" borderId="0" xfId="15" applyFont="1" applyFill="1" applyBorder="1" applyAlignment="1">
      <alignment vertical="top" wrapText="1"/>
      <protection/>
    </xf>
    <xf numFmtId="0" fontId="70" fillId="0" borderId="10" xfId="15" applyFont="1" applyFill="1" applyBorder="1" applyAlignment="1">
      <alignment vertical="top" wrapText="1"/>
      <protection/>
    </xf>
    <xf numFmtId="0" fontId="0" fillId="0" borderId="0" xfId="15" applyFont="1" applyFill="1" applyBorder="1">
      <alignment/>
      <protection/>
    </xf>
    <xf numFmtId="168" fontId="0" fillId="0" borderId="0" xfId="15" applyNumberFormat="1" applyFont="1" applyFill="1">
      <alignment/>
      <protection/>
    </xf>
    <xf numFmtId="0" fontId="2" fillId="0" borderId="10" xfId="15" applyFont="1" applyBorder="1" applyAlignment="1">
      <alignment vertical="top" wrapText="1"/>
      <protection/>
    </xf>
    <xf numFmtId="0" fontId="72" fillId="0" borderId="0" xfId="15" applyFont="1" applyFill="1" applyAlignment="1">
      <alignment vertical="top" wrapText="1"/>
      <protection/>
    </xf>
    <xf numFmtId="0" fontId="4" fillId="37" borderId="11" xfId="15" applyFont="1" applyFill="1" applyBorder="1" applyAlignment="1">
      <alignment vertical="center"/>
      <protection/>
    </xf>
    <xf numFmtId="0" fontId="0" fillId="37" borderId="0" xfId="15" applyFont="1" applyFill="1" applyBorder="1">
      <alignment/>
      <protection/>
    </xf>
    <xf numFmtId="1" fontId="0" fillId="33" borderId="0" xfId="15" applyNumberFormat="1" applyFont="1" applyFill="1" applyBorder="1" applyAlignment="1">
      <alignment horizontal="center" vertical="center"/>
      <protection/>
    </xf>
    <xf numFmtId="0" fontId="70" fillId="0" borderId="0" xfId="0" applyFont="1" applyFill="1" applyBorder="1" applyAlignment="1">
      <alignment vertical="top" wrapText="1"/>
    </xf>
    <xf numFmtId="0" fontId="70" fillId="0" borderId="0" xfId="0" applyFont="1" applyFill="1" applyAlignment="1">
      <alignment vertical="top" wrapText="1"/>
    </xf>
    <xf numFmtId="0" fontId="70" fillId="0" borderId="10" xfId="0" applyFont="1" applyFill="1" applyBorder="1" applyAlignment="1">
      <alignment vertical="top" wrapText="1"/>
    </xf>
    <xf numFmtId="0" fontId="73" fillId="0" borderId="36" xfId="15" applyFont="1" applyBorder="1" applyAlignment="1">
      <alignment vertical="center"/>
      <protection/>
    </xf>
    <xf numFmtId="0" fontId="25" fillId="0" borderId="0" xfId="15" applyFont="1" applyFill="1" applyAlignment="1">
      <alignment horizontal="left" indent="3"/>
      <protection/>
    </xf>
    <xf numFmtId="0" fontId="0" fillId="0" borderId="0" xfId="15" applyFont="1" applyFill="1">
      <alignment/>
      <protection/>
    </xf>
    <xf numFmtId="0" fontId="0" fillId="0" borderId="0" xfId="0" applyFill="1" applyAlignment="1">
      <alignment/>
    </xf>
    <xf numFmtId="0" fontId="0" fillId="0" borderId="0" xfId="15" applyFont="1" applyFill="1" applyProtection="1">
      <alignment/>
      <protection locked="0"/>
    </xf>
    <xf numFmtId="0" fontId="25" fillId="0" borderId="0" xfId="15" applyFont="1" applyFill="1" applyBorder="1" applyAlignment="1">
      <alignment horizontal="left" indent="3"/>
      <protection/>
    </xf>
    <xf numFmtId="0" fontId="70" fillId="0" borderId="0" xfId="15" applyFont="1" applyFill="1" applyBorder="1" applyAlignment="1">
      <alignment vertical="top"/>
      <protection/>
    </xf>
    <xf numFmtId="0" fontId="33" fillId="0" borderId="0" xfId="15" applyFont="1" applyFill="1" applyAlignment="1">
      <alignment/>
      <protection/>
    </xf>
    <xf numFmtId="0" fontId="0" fillId="0" borderId="31" xfId="15" applyFont="1" applyFill="1" applyBorder="1" applyAlignment="1">
      <alignment vertical="center"/>
      <protection/>
    </xf>
    <xf numFmtId="0" fontId="72" fillId="0" borderId="0" xfId="15" applyFont="1" applyFill="1" applyBorder="1" applyAlignment="1">
      <alignment vertical="top" wrapText="1"/>
      <protection/>
    </xf>
    <xf numFmtId="168" fontId="0" fillId="33" borderId="15" xfId="15" applyNumberFormat="1" applyFont="1" applyFill="1" applyBorder="1" applyAlignment="1">
      <alignment horizontal="center" vertical="center"/>
      <protection/>
    </xf>
    <xf numFmtId="9" fontId="0" fillId="33" borderId="0" xfId="60" applyFont="1" applyFill="1" applyBorder="1" applyAlignment="1">
      <alignment horizontal="center" vertical="center"/>
    </xf>
    <xf numFmtId="0" fontId="0" fillId="0" borderId="11" xfId="15" applyFont="1" applyFill="1" applyBorder="1" applyAlignment="1">
      <alignment horizontal="left" vertical="center" indent="1"/>
      <protection/>
    </xf>
    <xf numFmtId="164" fontId="0" fillId="0" borderId="0" xfId="15" applyNumberFormat="1" applyFont="1" applyFill="1" applyBorder="1" applyAlignment="1">
      <alignment horizontal="left" vertical="center" indent="1"/>
      <protection/>
    </xf>
    <xf numFmtId="1" fontId="0" fillId="0" borderId="0" xfId="15" applyNumberFormat="1" applyFont="1" applyFill="1" applyBorder="1" applyAlignment="1">
      <alignment horizontal="center" vertical="center"/>
      <protection/>
    </xf>
    <xf numFmtId="1" fontId="0" fillId="0" borderId="26" xfId="15" applyNumberFormat="1" applyFont="1" applyFill="1" applyBorder="1" applyAlignment="1">
      <alignment horizontal="center" vertical="center"/>
      <protection/>
    </xf>
    <xf numFmtId="0" fontId="70" fillId="0" borderId="0" xfId="15" applyNumberFormat="1" applyFont="1" applyFill="1" applyAlignment="1">
      <alignment vertical="top" wrapText="1"/>
      <protection/>
    </xf>
    <xf numFmtId="0" fontId="70" fillId="0" borderId="0" xfId="0" applyFont="1" applyFill="1" applyAlignment="1">
      <alignment vertical="top" wrapText="1"/>
    </xf>
    <xf numFmtId="0" fontId="70" fillId="0" borderId="0" xfId="15" applyNumberFormat="1" applyFont="1" applyFill="1" applyAlignment="1">
      <alignment vertical="top" wrapText="1"/>
      <protection/>
    </xf>
    <xf numFmtId="0" fontId="70" fillId="0" borderId="0" xfId="15" applyFont="1" applyFill="1" applyBorder="1" applyAlignment="1">
      <alignment vertical="top" wrapText="1"/>
      <protection/>
    </xf>
    <xf numFmtId="0" fontId="0" fillId="0" borderId="0" xfId="15" applyFont="1">
      <alignment/>
      <protection/>
    </xf>
    <xf numFmtId="0" fontId="2" fillId="0" borderId="0" xfId="15" applyFont="1" applyFill="1" applyAlignment="1">
      <alignment/>
      <protection/>
    </xf>
    <xf numFmtId="0" fontId="9" fillId="36" borderId="35" xfId="15" applyFont="1" applyFill="1" applyBorder="1" applyAlignment="1">
      <alignment horizontal="center" vertical="center"/>
      <protection/>
    </xf>
    <xf numFmtId="0" fontId="0" fillId="33" borderId="11" xfId="15" applyFont="1" applyFill="1" applyBorder="1">
      <alignment/>
      <protection/>
    </xf>
    <xf numFmtId="0" fontId="0" fillId="33" borderId="0" xfId="15" applyFont="1" applyFill="1" applyBorder="1">
      <alignment/>
      <protection/>
    </xf>
    <xf numFmtId="0" fontId="0" fillId="33" borderId="21" xfId="15" applyFont="1" applyFill="1" applyBorder="1">
      <alignment/>
      <protection/>
    </xf>
    <xf numFmtId="0" fontId="8" fillId="0" borderId="49" xfId="15" applyFont="1" applyFill="1" applyBorder="1" applyAlignment="1">
      <alignment horizontal="center" vertical="center"/>
      <protection/>
    </xf>
    <xf numFmtId="0" fontId="8" fillId="0" borderId="40" xfId="15" applyFont="1" applyFill="1" applyBorder="1" applyAlignment="1">
      <alignment horizontal="center" vertical="center"/>
      <protection/>
    </xf>
    <xf numFmtId="0" fontId="8" fillId="0" borderId="50" xfId="15" applyFont="1" applyFill="1" applyBorder="1" applyAlignment="1">
      <alignment horizontal="center" vertical="center"/>
      <protection/>
    </xf>
    <xf numFmtId="168" fontId="4" fillId="34" borderId="51" xfId="15" applyNumberFormat="1" applyFont="1" applyFill="1" applyBorder="1" applyAlignment="1">
      <alignment horizontal="center" vertical="center"/>
      <protection/>
    </xf>
    <xf numFmtId="168" fontId="4" fillId="34" borderId="52" xfId="15" applyNumberFormat="1" applyFont="1" applyFill="1" applyBorder="1" applyAlignment="1">
      <alignment horizontal="center" vertical="center"/>
      <protection/>
    </xf>
    <xf numFmtId="0" fontId="0" fillId="33" borderId="0" xfId="15" applyFont="1" applyFill="1" applyBorder="1" applyAlignment="1">
      <alignment horizontal="left" vertical="center" wrapText="1"/>
      <protection/>
    </xf>
    <xf numFmtId="168" fontId="0" fillId="0" borderId="0" xfId="15" applyNumberFormat="1" applyFont="1" applyFill="1" applyBorder="1" applyAlignment="1">
      <alignment horizontal="center"/>
      <protection/>
    </xf>
    <xf numFmtId="0" fontId="0" fillId="33" borderId="0" xfId="15" applyFont="1" applyFill="1" applyBorder="1" applyAlignment="1">
      <alignment horizontal="left" vertical="center"/>
      <protection/>
    </xf>
    <xf numFmtId="0" fontId="0" fillId="33" borderId="11" xfId="15" applyFont="1" applyFill="1" applyBorder="1" applyAlignment="1">
      <alignment vertical="center"/>
      <protection/>
    </xf>
    <xf numFmtId="0" fontId="0" fillId="0" borderId="0" xfId="15" applyFont="1" applyFill="1" applyBorder="1" applyAlignment="1">
      <alignment horizontal="left" vertical="center" wrapText="1"/>
      <protection/>
    </xf>
    <xf numFmtId="0" fontId="0" fillId="33" borderId="13" xfId="15" applyFont="1" applyFill="1" applyBorder="1" applyAlignment="1">
      <alignment vertical="center"/>
      <protection/>
    </xf>
    <xf numFmtId="0" fontId="2" fillId="33" borderId="0" xfId="15" applyFont="1" applyFill="1">
      <alignment/>
      <protection/>
    </xf>
    <xf numFmtId="0" fontId="0" fillId="0" borderId="49"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horizontal="center" vertical="center"/>
    </xf>
    <xf numFmtId="167" fontId="4" fillId="34" borderId="53" xfId="15" applyNumberFormat="1" applyFont="1" applyFill="1" applyBorder="1" applyAlignment="1">
      <alignment horizontal="center" vertical="center"/>
      <protection/>
    </xf>
    <xf numFmtId="167" fontId="4" fillId="34" borderId="54" xfId="15" applyNumberFormat="1" applyFont="1" applyFill="1" applyBorder="1" applyAlignment="1">
      <alignment horizontal="center" vertical="center"/>
      <protection/>
    </xf>
    <xf numFmtId="0" fontId="0" fillId="0" borderId="0" xfId="15" applyFont="1" applyFill="1" applyBorder="1" applyAlignment="1">
      <alignment vertical="center"/>
      <protection/>
    </xf>
    <xf numFmtId="167" fontId="0" fillId="0" borderId="0" xfId="15" applyNumberFormat="1" applyFont="1" applyFill="1" applyBorder="1" applyAlignment="1">
      <alignment horizontal="center"/>
      <protection/>
    </xf>
    <xf numFmtId="0" fontId="0" fillId="0" borderId="0" xfId="15" applyFont="1" applyFill="1" applyBorder="1" applyAlignment="1">
      <alignment horizontal="left" vertical="center"/>
      <protection/>
    </xf>
    <xf numFmtId="167" fontId="0" fillId="0" borderId="0" xfId="15" applyNumberFormat="1" applyFont="1" applyFill="1" applyBorder="1" applyAlignment="1">
      <alignment horizontal="center" vertical="center"/>
      <protection/>
    </xf>
    <xf numFmtId="0" fontId="0" fillId="0" borderId="0" xfId="15" applyFont="1" applyFill="1" applyBorder="1" applyAlignment="1">
      <alignment horizontal="left" vertical="center" indent="1"/>
      <protection/>
    </xf>
    <xf numFmtId="0" fontId="0" fillId="0" borderId="11" xfId="15" applyFont="1" applyFill="1" applyBorder="1" applyAlignment="1">
      <alignment vertical="center"/>
      <protection/>
    </xf>
    <xf numFmtId="0" fontId="18" fillId="0" borderId="0" xfId="15" applyFont="1" applyFill="1" applyAlignment="1">
      <alignment/>
      <protection/>
    </xf>
    <xf numFmtId="0" fontId="0" fillId="0" borderId="0" xfId="15" applyFont="1" applyAlignment="1">
      <alignment horizontal="right"/>
      <protection/>
    </xf>
    <xf numFmtId="0" fontId="74" fillId="0" borderId="11" xfId="15" applyFont="1" applyFill="1" applyBorder="1" applyAlignment="1">
      <alignment horizontal="center" vertical="center"/>
      <protection/>
    </xf>
    <xf numFmtId="0" fontId="74" fillId="0" borderId="0" xfId="15" applyFont="1" applyFill="1" applyBorder="1" applyAlignment="1">
      <alignment horizontal="center" vertical="center"/>
      <protection/>
    </xf>
    <xf numFmtId="0" fontId="74" fillId="0" borderId="12" xfId="15" applyFont="1" applyFill="1" applyBorder="1" applyAlignment="1">
      <alignment horizontal="center" vertical="center"/>
      <protection/>
    </xf>
    <xf numFmtId="9" fontId="0" fillId="33" borderId="0" xfId="15" applyNumberFormat="1" applyFont="1" applyFill="1" applyBorder="1" applyAlignment="1">
      <alignment horizontal="left" vertical="center"/>
      <protection/>
    </xf>
    <xf numFmtId="9" fontId="0" fillId="33" borderId="0" xfId="15" applyNumberFormat="1" applyFont="1" applyFill="1" applyBorder="1" applyAlignment="1">
      <alignment horizontal="center" vertical="center"/>
      <protection/>
    </xf>
    <xf numFmtId="9" fontId="0" fillId="33" borderId="12" xfId="15" applyNumberFormat="1" applyFont="1" applyFill="1" applyBorder="1" applyAlignment="1">
      <alignment horizontal="center" vertical="center"/>
      <protection/>
    </xf>
    <xf numFmtId="0" fontId="0" fillId="0" borderId="0" xfId="15" applyFont="1" applyFill="1" applyBorder="1" applyAlignment="1">
      <alignment vertical="center" wrapText="1"/>
      <protection/>
    </xf>
    <xf numFmtId="9" fontId="0" fillId="0" borderId="0" xfId="15" applyNumberFormat="1" applyFont="1" applyFill="1" applyBorder="1" applyAlignment="1">
      <alignment horizontal="center" vertical="center"/>
      <protection/>
    </xf>
    <xf numFmtId="9" fontId="0" fillId="0" borderId="12" xfId="15" applyNumberFormat="1" applyFont="1" applyFill="1" applyBorder="1" applyAlignment="1">
      <alignment horizontal="center" vertical="center"/>
      <protection/>
    </xf>
    <xf numFmtId="0" fontId="70" fillId="0" borderId="0" xfId="0" applyFont="1" applyFill="1" applyBorder="1" applyAlignment="1">
      <alignment horizontal="left" vertical="top" wrapText="1"/>
    </xf>
    <xf numFmtId="0" fontId="2" fillId="0" borderId="0" xfId="15" applyFont="1" applyFill="1" applyBorder="1" applyAlignment="1">
      <alignment/>
      <protection/>
    </xf>
    <xf numFmtId="0" fontId="2" fillId="0" borderId="0" xfId="15" applyFont="1" applyFill="1" applyBorder="1">
      <alignment/>
      <protection/>
    </xf>
    <xf numFmtId="0" fontId="2" fillId="0" borderId="0" xfId="15" applyFont="1" applyBorder="1">
      <alignment/>
      <protection/>
    </xf>
    <xf numFmtId="0" fontId="8" fillId="34" borderId="55" xfId="15" applyFont="1" applyFill="1" applyBorder="1" applyAlignment="1">
      <alignment horizontal="right"/>
      <protection/>
    </xf>
    <xf numFmtId="0" fontId="8" fillId="34" borderId="56" xfId="15" applyFont="1" applyFill="1" applyBorder="1" applyAlignment="1">
      <alignment horizontal="right"/>
      <protection/>
    </xf>
    <xf numFmtId="0" fontId="8" fillId="34" borderId="57" xfId="15" applyFont="1" applyFill="1" applyBorder="1" applyAlignment="1">
      <alignment horizontal="right"/>
      <protection/>
    </xf>
    <xf numFmtId="0" fontId="9" fillId="36" borderId="58" xfId="15" applyFont="1" applyFill="1" applyBorder="1" applyAlignment="1">
      <alignment horizontal="center" vertical="center"/>
      <protection/>
    </xf>
    <xf numFmtId="0" fontId="0" fillId="33" borderId="57" xfId="15" applyFont="1" applyFill="1" applyBorder="1">
      <alignment/>
      <protection/>
    </xf>
    <xf numFmtId="0" fontId="0" fillId="33" borderId="38" xfId="15" applyFont="1" applyFill="1" applyBorder="1">
      <alignment/>
      <protection/>
    </xf>
    <xf numFmtId="0" fontId="4" fillId="0" borderId="59" xfId="15" applyFont="1" applyFill="1" applyBorder="1" applyAlignment="1">
      <alignment horizontal="left" vertical="center" indent="1"/>
      <protection/>
    </xf>
    <xf numFmtId="0" fontId="10" fillId="0" borderId="31" xfId="15" applyFont="1" applyFill="1" applyBorder="1" applyAlignment="1">
      <alignment vertical="center"/>
      <protection/>
    </xf>
    <xf numFmtId="168" fontId="4" fillId="0" borderId="45" xfId="15" applyNumberFormat="1" applyFont="1" applyFill="1" applyBorder="1" applyAlignment="1">
      <alignment horizontal="center" vertical="center"/>
      <protection/>
    </xf>
    <xf numFmtId="168" fontId="4" fillId="0" borderId="58" xfId="15" applyNumberFormat="1" applyFont="1" applyFill="1" applyBorder="1" applyAlignment="1">
      <alignment horizontal="center" vertical="center"/>
      <protection/>
    </xf>
    <xf numFmtId="0" fontId="0" fillId="0" borderId="57" xfId="15" applyFont="1" applyFill="1" applyBorder="1" applyAlignment="1">
      <alignment horizontal="left" vertical="center" indent="3"/>
      <protection/>
    </xf>
    <xf numFmtId="168" fontId="0" fillId="33" borderId="38" xfId="15" applyNumberFormat="1" applyFont="1" applyFill="1" applyBorder="1" applyAlignment="1">
      <alignment horizontal="center"/>
      <protection/>
    </xf>
    <xf numFmtId="0" fontId="4" fillId="33" borderId="57" xfId="15" applyFont="1" applyFill="1" applyBorder="1" applyAlignment="1">
      <alignment horizontal="left" vertical="center" indent="1"/>
      <protection/>
    </xf>
    <xf numFmtId="0" fontId="0" fillId="33" borderId="57" xfId="15" applyFont="1" applyFill="1" applyBorder="1" applyAlignment="1">
      <alignment vertical="center"/>
      <protection/>
    </xf>
    <xf numFmtId="168" fontId="11" fillId="33" borderId="38" xfId="15" applyNumberFormat="1" applyFont="1" applyFill="1" applyBorder="1" applyAlignment="1">
      <alignment horizontal="center" vertical="center"/>
      <protection/>
    </xf>
    <xf numFmtId="168" fontId="0" fillId="33" borderId="38" xfId="15" applyNumberFormat="1" applyFont="1" applyFill="1" applyBorder="1" applyAlignment="1">
      <alignment horizontal="center" vertical="center"/>
      <protection/>
    </xf>
    <xf numFmtId="168" fontId="0" fillId="33" borderId="26" xfId="15" applyNumberFormat="1" applyFont="1" applyFill="1" applyBorder="1" applyAlignment="1">
      <alignment horizontal="center"/>
      <protection/>
    </xf>
    <xf numFmtId="168" fontId="0" fillId="0" borderId="26" xfId="15" applyNumberFormat="1" applyFont="1" applyFill="1" applyBorder="1" applyAlignment="1">
      <alignment horizontal="center" vertical="center"/>
      <protection/>
    </xf>
    <xf numFmtId="0" fontId="0" fillId="33" borderId="60" xfId="15" applyFont="1" applyFill="1" applyBorder="1" applyAlignment="1">
      <alignment vertical="center"/>
      <protection/>
    </xf>
    <xf numFmtId="0" fontId="11" fillId="33" borderId="61" xfId="15" applyFont="1" applyFill="1" applyBorder="1" applyAlignment="1">
      <alignment vertical="center"/>
      <protection/>
    </xf>
    <xf numFmtId="168" fontId="11" fillId="33" borderId="61" xfId="15" applyNumberFormat="1" applyFont="1" applyFill="1" applyBorder="1" applyAlignment="1">
      <alignment horizontal="center" vertical="center"/>
      <protection/>
    </xf>
    <xf numFmtId="168" fontId="11" fillId="33" borderId="62" xfId="15" applyNumberFormat="1" applyFont="1" applyFill="1" applyBorder="1" applyAlignment="1">
      <alignment horizontal="center" vertical="center"/>
      <protection/>
    </xf>
    <xf numFmtId="0" fontId="31" fillId="0" borderId="0" xfId="15" applyFont="1" applyFill="1" applyBorder="1" applyAlignment="1">
      <alignment horizontal="right" indent="2"/>
      <protection/>
    </xf>
    <xf numFmtId="0" fontId="2" fillId="0" borderId="0" xfId="15" applyFont="1" applyFill="1" applyBorder="1">
      <alignment/>
      <protection/>
    </xf>
    <xf numFmtId="0" fontId="72" fillId="0" borderId="0" xfId="15" applyNumberFormat="1" applyFont="1" applyFill="1" applyAlignment="1">
      <alignment vertical="top" wrapText="1"/>
      <protection/>
    </xf>
    <xf numFmtId="0" fontId="75" fillId="36" borderId="45" xfId="15" applyFont="1" applyFill="1" applyBorder="1" applyAlignment="1">
      <alignment horizontal="center" vertical="center"/>
      <protection/>
    </xf>
    <xf numFmtId="0" fontId="75" fillId="36" borderId="63" xfId="15" applyFont="1" applyFill="1" applyBorder="1" applyAlignment="1">
      <alignment horizontal="center" vertical="center"/>
      <protection/>
    </xf>
    <xf numFmtId="0" fontId="75" fillId="36" borderId="58" xfId="15" applyFont="1" applyFill="1" applyBorder="1" applyAlignment="1">
      <alignment horizontal="center" vertical="center"/>
      <protection/>
    </xf>
    <xf numFmtId="0" fontId="10" fillId="33" borderId="57" xfId="15" applyFont="1" applyFill="1" applyBorder="1" applyAlignment="1">
      <alignment vertical="center"/>
      <protection/>
    </xf>
    <xf numFmtId="0" fontId="4" fillId="37" borderId="57" xfId="15" applyFont="1" applyFill="1" applyBorder="1" applyAlignment="1">
      <alignment horizontal="left" vertical="center" indent="1"/>
      <protection/>
    </xf>
    <xf numFmtId="168" fontId="4" fillId="37" borderId="38" xfId="15" applyNumberFormat="1" applyFont="1" applyFill="1" applyBorder="1" applyAlignment="1">
      <alignment horizontal="center" vertical="center"/>
      <protection/>
    </xf>
    <xf numFmtId="0" fontId="0" fillId="0" borderId="57" xfId="15" applyFont="1" applyFill="1" applyBorder="1" applyAlignment="1">
      <alignment vertical="center"/>
      <protection/>
    </xf>
    <xf numFmtId="0" fontId="0" fillId="0" borderId="0" xfId="15" applyFont="1" applyFill="1" applyBorder="1" applyAlignment="1">
      <alignment/>
      <protection/>
    </xf>
    <xf numFmtId="0" fontId="0" fillId="0" borderId="57" xfId="15" applyFont="1" applyFill="1" applyBorder="1" applyAlignment="1">
      <alignment horizontal="left" vertical="center" indent="1"/>
      <protection/>
    </xf>
    <xf numFmtId="0" fontId="0" fillId="0" borderId="60" xfId="15" applyFont="1" applyFill="1" applyBorder="1" applyAlignment="1">
      <alignment horizontal="left" vertical="center" indent="1"/>
      <protection/>
    </xf>
    <xf numFmtId="0" fontId="0" fillId="0" borderId="61" xfId="15" applyFont="1" applyFill="1" applyBorder="1" applyAlignment="1">
      <alignment horizontal="left" vertical="center" wrapText="1" indent="1"/>
      <protection/>
    </xf>
    <xf numFmtId="0" fontId="0" fillId="0" borderId="61" xfId="15" applyFont="1" applyFill="1" applyBorder="1">
      <alignment/>
      <protection/>
    </xf>
    <xf numFmtId="168" fontId="4" fillId="0" borderId="61" xfId="15" applyNumberFormat="1" applyFont="1" applyFill="1" applyBorder="1" applyAlignment="1">
      <alignment horizontal="center" vertical="center"/>
      <protection/>
    </xf>
    <xf numFmtId="168" fontId="4" fillId="33" borderId="62" xfId="15" applyNumberFormat="1" applyFont="1" applyFill="1" applyBorder="1" applyAlignment="1">
      <alignment horizontal="center" vertical="center"/>
      <protection/>
    </xf>
    <xf numFmtId="0" fontId="4" fillId="34" borderId="45" xfId="15" applyFont="1" applyFill="1" applyBorder="1" applyAlignment="1">
      <alignment horizontal="center" vertical="center"/>
      <protection/>
    </xf>
    <xf numFmtId="168" fontId="4" fillId="34" borderId="45" xfId="15" applyNumberFormat="1" applyFont="1" applyFill="1" applyBorder="1" applyAlignment="1">
      <alignment horizontal="center" vertical="center"/>
      <protection/>
    </xf>
    <xf numFmtId="168" fontId="4" fillId="34" borderId="64" xfId="15" applyNumberFormat="1" applyFont="1" applyFill="1" applyBorder="1" applyAlignment="1">
      <alignment horizontal="center" vertical="center"/>
      <protection/>
    </xf>
    <xf numFmtId="0" fontId="0" fillId="0" borderId="16" xfId="15" applyFont="1" applyBorder="1">
      <alignment/>
      <protection/>
    </xf>
    <xf numFmtId="0" fontId="0" fillId="0" borderId="0" xfId="15" applyFont="1" applyBorder="1">
      <alignment/>
      <protection/>
    </xf>
    <xf numFmtId="0" fontId="0" fillId="0" borderId="0" xfId="15" applyFont="1" applyBorder="1" applyAlignment="1">
      <alignment horizontal="center" vertical="center"/>
      <protection/>
    </xf>
    <xf numFmtId="0" fontId="0" fillId="0" borderId="65" xfId="15" applyFont="1" applyBorder="1">
      <alignment/>
      <protection/>
    </xf>
    <xf numFmtId="0" fontId="0" fillId="33" borderId="17" xfId="15" applyFont="1" applyFill="1" applyBorder="1" applyAlignment="1">
      <alignment horizontal="left" vertical="center" indent="1"/>
      <protection/>
    </xf>
    <xf numFmtId="0" fontId="0" fillId="33" borderId="17" xfId="15" applyFont="1" applyFill="1" applyBorder="1" applyAlignment="1">
      <alignment horizontal="center" vertical="center"/>
      <protection/>
    </xf>
    <xf numFmtId="0" fontId="0" fillId="33" borderId="48" xfId="15" applyFont="1" applyFill="1" applyBorder="1" applyAlignment="1">
      <alignment horizontal="center" vertical="center"/>
      <protection/>
    </xf>
    <xf numFmtId="0" fontId="0" fillId="33" borderId="0" xfId="15" applyFont="1" applyFill="1" applyBorder="1" applyAlignment="1">
      <alignment horizontal="left" vertical="justify"/>
      <protection/>
    </xf>
    <xf numFmtId="164" fontId="0" fillId="33" borderId="0" xfId="15" applyNumberFormat="1" applyFont="1" applyFill="1" applyBorder="1" applyAlignment="1">
      <alignment horizontal="center" vertical="center"/>
      <protection/>
    </xf>
    <xf numFmtId="164" fontId="0" fillId="33" borderId="12" xfId="15" applyNumberFormat="1" applyFont="1" applyFill="1" applyBorder="1" applyAlignment="1">
      <alignment horizontal="center" vertical="center"/>
      <protection/>
    </xf>
    <xf numFmtId="3" fontId="0" fillId="33" borderId="0" xfId="15" applyNumberFormat="1" applyFont="1" applyFill="1" applyBorder="1" applyAlignment="1">
      <alignment horizontal="center" vertical="center"/>
      <protection/>
    </xf>
    <xf numFmtId="3" fontId="0" fillId="33" borderId="12" xfId="15" applyNumberFormat="1" applyFont="1" applyFill="1" applyBorder="1" applyAlignment="1">
      <alignment horizontal="center" vertical="center"/>
      <protection/>
    </xf>
    <xf numFmtId="0" fontId="0" fillId="33" borderId="10" xfId="15" applyFont="1" applyFill="1" applyBorder="1" applyAlignment="1">
      <alignment horizontal="left" vertical="justify"/>
      <protection/>
    </xf>
    <xf numFmtId="0" fontId="0" fillId="33" borderId="0" xfId="15" applyFont="1" applyFill="1">
      <alignment/>
      <protection/>
    </xf>
    <xf numFmtId="0" fontId="0" fillId="33" borderId="11" xfId="15" applyFont="1" applyFill="1" applyBorder="1" applyAlignment="1">
      <alignment horizontal="left" indent="1"/>
      <protection/>
    </xf>
    <xf numFmtId="0" fontId="0" fillId="33" borderId="0" xfId="15" applyFont="1" applyFill="1" applyBorder="1" applyAlignment="1">
      <alignment horizontal="left" indent="1"/>
      <protection/>
    </xf>
    <xf numFmtId="164" fontId="0" fillId="33" borderId="26" xfId="15" applyNumberFormat="1" applyFont="1" applyFill="1" applyBorder="1" applyAlignment="1">
      <alignment horizontal="center" vertical="center"/>
      <protection/>
    </xf>
    <xf numFmtId="164" fontId="0" fillId="33" borderId="27" xfId="15" applyNumberFormat="1" applyFont="1" applyFill="1" applyBorder="1" applyAlignment="1">
      <alignment horizontal="center" vertical="center"/>
      <protection/>
    </xf>
    <xf numFmtId="0" fontId="0" fillId="33" borderId="0" xfId="15" applyFont="1" applyFill="1" applyBorder="1" applyAlignment="1">
      <alignment horizontal="center" vertical="center"/>
      <protection/>
    </xf>
    <xf numFmtId="3" fontId="0" fillId="33" borderId="26" xfId="15" applyNumberFormat="1" applyFont="1" applyFill="1" applyBorder="1" applyAlignment="1">
      <alignment horizontal="center" vertical="center"/>
      <protection/>
    </xf>
    <xf numFmtId="0" fontId="0" fillId="33" borderId="10" xfId="15" applyFont="1" applyFill="1" applyBorder="1">
      <alignment/>
      <protection/>
    </xf>
    <xf numFmtId="0" fontId="0" fillId="0" borderId="0" xfId="15" applyFont="1" applyAlignment="1">
      <alignment/>
      <protection/>
    </xf>
    <xf numFmtId="0" fontId="0" fillId="33" borderId="10" xfId="15" applyFont="1" applyFill="1" applyBorder="1" applyAlignment="1">
      <alignment horizontal="left" indent="1"/>
      <protection/>
    </xf>
    <xf numFmtId="0" fontId="0" fillId="34" borderId="31" xfId="15" applyFont="1" applyFill="1" applyBorder="1" applyAlignment="1">
      <alignment horizontal="left" indent="1"/>
      <protection/>
    </xf>
    <xf numFmtId="164" fontId="4" fillId="34" borderId="45" xfId="15" applyNumberFormat="1" applyFont="1" applyFill="1" applyBorder="1" applyAlignment="1">
      <alignment horizontal="center" vertical="center"/>
      <protection/>
    </xf>
    <xf numFmtId="164" fontId="4" fillId="34" borderId="66" xfId="15" applyNumberFormat="1" applyFont="1" applyFill="1" applyBorder="1" applyAlignment="1">
      <alignment horizontal="center" vertical="center"/>
      <protection/>
    </xf>
    <xf numFmtId="0" fontId="0" fillId="33" borderId="26" xfId="15" applyFont="1" applyFill="1" applyBorder="1" applyAlignment="1">
      <alignment horizontal="center" vertical="center"/>
      <protection/>
    </xf>
    <xf numFmtId="0" fontId="0" fillId="33" borderId="27" xfId="15" applyFont="1" applyFill="1" applyBorder="1" applyAlignment="1">
      <alignment horizontal="center" vertical="center"/>
      <protection/>
    </xf>
    <xf numFmtId="164" fontId="4" fillId="38" borderId="67" xfId="15" applyNumberFormat="1" applyFont="1" applyFill="1" applyBorder="1" applyAlignment="1">
      <alignment horizontal="center" vertical="center"/>
      <protection/>
    </xf>
    <xf numFmtId="164" fontId="4" fillId="38" borderId="68" xfId="15" applyNumberFormat="1" applyFont="1" applyFill="1" applyBorder="1" applyAlignment="1">
      <alignment horizontal="center" vertical="center"/>
      <protection/>
    </xf>
    <xf numFmtId="165" fontId="24" fillId="38" borderId="67" xfId="15" applyNumberFormat="1" applyFont="1" applyFill="1" applyBorder="1" applyAlignment="1">
      <alignment horizontal="center" vertical="center"/>
      <protection/>
    </xf>
    <xf numFmtId="165" fontId="24" fillId="38" borderId="68" xfId="15" applyNumberFormat="1" applyFont="1" applyFill="1" applyBorder="1" applyAlignment="1">
      <alignment horizontal="center" vertical="center"/>
      <protection/>
    </xf>
    <xf numFmtId="165" fontId="0" fillId="0" borderId="0" xfId="15" applyNumberFormat="1" applyFont="1">
      <alignment/>
      <protection/>
    </xf>
    <xf numFmtId="0" fontId="8" fillId="33" borderId="25" xfId="15" applyFont="1" applyFill="1" applyBorder="1" applyAlignment="1">
      <alignment horizontal="center" vertical="center"/>
      <protection/>
    </xf>
    <xf numFmtId="164" fontId="4" fillId="34" borderId="46" xfId="15" applyNumberFormat="1" applyFont="1" applyFill="1" applyBorder="1" applyAlignment="1">
      <alignment horizontal="center" vertical="center"/>
      <protection/>
    </xf>
    <xf numFmtId="0" fontId="0" fillId="33" borderId="22" xfId="15" applyFont="1" applyFill="1" applyBorder="1" applyAlignment="1">
      <alignment horizontal="center" vertical="center"/>
      <protection/>
    </xf>
    <xf numFmtId="0" fontId="4" fillId="33" borderId="12" xfId="15" applyFont="1" applyFill="1" applyBorder="1" applyAlignment="1">
      <alignment horizontal="left" indent="1"/>
      <protection/>
    </xf>
    <xf numFmtId="0" fontId="0" fillId="0" borderId="27" xfId="15" applyFont="1" applyBorder="1" applyAlignment="1">
      <alignment horizontal="center" vertical="center"/>
      <protection/>
    </xf>
    <xf numFmtId="164" fontId="0" fillId="33" borderId="0" xfId="15" applyNumberFormat="1" applyFont="1" applyFill="1" applyBorder="1" applyAlignment="1">
      <alignment horizontal="left" vertical="center" indent="1"/>
      <protection/>
    </xf>
    <xf numFmtId="1" fontId="0" fillId="33" borderId="26" xfId="15" applyNumberFormat="1" applyFont="1" applyFill="1" applyBorder="1" applyAlignment="1">
      <alignment horizontal="center" vertical="center"/>
      <protection/>
    </xf>
    <xf numFmtId="0" fontId="0" fillId="33" borderId="13" xfId="15" applyFont="1" applyFill="1" applyBorder="1">
      <alignment/>
      <protection/>
    </xf>
    <xf numFmtId="0" fontId="0" fillId="33" borderId="28" xfId="15" applyFont="1" applyFill="1" applyBorder="1">
      <alignment/>
      <protection/>
    </xf>
    <xf numFmtId="0" fontId="0" fillId="33" borderId="29" xfId="15" applyFont="1" applyFill="1" applyBorder="1">
      <alignment/>
      <protection/>
    </xf>
    <xf numFmtId="0" fontId="0" fillId="33" borderId="11" xfId="15" applyFont="1" applyFill="1" applyBorder="1" applyAlignment="1">
      <alignment vertical="center" wrapText="1"/>
      <protection/>
    </xf>
    <xf numFmtId="0" fontId="0" fillId="33" borderId="0" xfId="15" applyFont="1" applyFill="1" applyBorder="1" applyAlignment="1">
      <alignment vertical="center" wrapText="1"/>
      <protection/>
    </xf>
    <xf numFmtId="165" fontId="2" fillId="33" borderId="0" xfId="15" applyNumberFormat="1" applyFont="1" applyFill="1" applyBorder="1" applyAlignment="1">
      <alignment horizontal="center" vertical="center"/>
      <protection/>
    </xf>
    <xf numFmtId="165" fontId="2" fillId="33" borderId="26" xfId="15" applyNumberFormat="1" applyFont="1" applyFill="1" applyBorder="1" applyAlignment="1">
      <alignment horizontal="center" vertical="center"/>
      <protection/>
    </xf>
    <xf numFmtId="165" fontId="2" fillId="33" borderId="27" xfId="15" applyNumberFormat="1" applyFont="1" applyFill="1" applyBorder="1" applyAlignment="1">
      <alignment horizontal="center" vertical="center"/>
      <protection/>
    </xf>
    <xf numFmtId="164" fontId="0" fillId="33" borderId="0" xfId="15" applyNumberFormat="1" applyFont="1" applyFill="1" applyBorder="1" applyAlignment="1">
      <alignment horizontal="left" indent="1"/>
      <protection/>
    </xf>
    <xf numFmtId="166" fontId="0" fillId="0" borderId="0" xfId="15" applyNumberFormat="1" applyFont="1">
      <alignment/>
      <protection/>
    </xf>
    <xf numFmtId="0" fontId="32" fillId="0" borderId="0" xfId="15" applyFont="1" applyAlignment="1">
      <alignment vertical="top"/>
      <protection/>
    </xf>
    <xf numFmtId="0" fontId="0" fillId="0" borderId="0" xfId="15" applyFont="1" applyFill="1" applyAlignment="1">
      <alignment/>
      <protection/>
    </xf>
    <xf numFmtId="0" fontId="0" fillId="33" borderId="0" xfId="15" applyFont="1" applyFill="1" applyBorder="1" applyAlignment="1">
      <alignment vertical="center" wrapText="1"/>
      <protection/>
    </xf>
    <xf numFmtId="0" fontId="0" fillId="33" borderId="0" xfId="15" applyFont="1" applyFill="1" applyBorder="1" applyAlignment="1">
      <alignment horizontal="center" vertical="center" wrapText="1"/>
      <protection/>
    </xf>
    <xf numFmtId="164" fontId="10" fillId="33" borderId="12" xfId="15" applyNumberFormat="1" applyFont="1" applyFill="1" applyBorder="1" applyAlignment="1">
      <alignment horizontal="center" vertical="center"/>
      <protection/>
    </xf>
    <xf numFmtId="0" fontId="0" fillId="33" borderId="12" xfId="15" applyFont="1" applyFill="1" applyBorder="1" applyAlignment="1">
      <alignment horizontal="center" vertical="center"/>
      <protection/>
    </xf>
    <xf numFmtId="165" fontId="23" fillId="33" borderId="12" xfId="15" applyNumberFormat="1" applyFont="1" applyFill="1" applyBorder="1" applyAlignment="1">
      <alignment horizontal="center" vertical="center"/>
      <protection/>
    </xf>
    <xf numFmtId="164" fontId="10" fillId="33" borderId="14" xfId="15" applyNumberFormat="1" applyFont="1" applyFill="1" applyBorder="1" applyAlignment="1">
      <alignment horizontal="center" vertical="center"/>
      <protection/>
    </xf>
    <xf numFmtId="0" fontId="70" fillId="0" borderId="0" xfId="15" applyNumberFormat="1" applyFont="1" applyFill="1" applyBorder="1" applyAlignment="1">
      <alignment vertical="top" wrapText="1"/>
      <protection/>
    </xf>
    <xf numFmtId="0" fontId="6" fillId="0" borderId="0" xfId="54" applyFont="1" applyBorder="1" applyAlignment="1" applyProtection="1">
      <alignment vertical="center"/>
      <protection hidden="1"/>
    </xf>
    <xf numFmtId="0" fontId="6" fillId="0" borderId="0" xfId="54" applyFont="1" applyBorder="1" applyAlignment="1" applyProtection="1">
      <alignment/>
      <protection/>
    </xf>
    <xf numFmtId="0" fontId="9" fillId="36" borderId="69" xfId="15" applyFont="1" applyFill="1" applyBorder="1" applyAlignment="1">
      <alignment horizontal="center" vertical="center" wrapText="1"/>
      <protection/>
    </xf>
    <xf numFmtId="0" fontId="9" fillId="36" borderId="70" xfId="15" applyFont="1" applyFill="1" applyBorder="1" applyAlignment="1">
      <alignment horizontal="center" vertical="center" wrapText="1"/>
      <protection/>
    </xf>
    <xf numFmtId="0" fontId="32" fillId="0" borderId="0" xfId="15" applyFont="1" applyAlignment="1">
      <alignment horizontal="left" vertical="center" wrapText="1"/>
      <protection/>
    </xf>
    <xf numFmtId="0" fontId="0" fillId="33" borderId="11" xfId="15" applyFont="1" applyFill="1" applyBorder="1" applyAlignment="1">
      <alignment horizontal="left" vertical="center" wrapText="1" indent="1"/>
      <protection/>
    </xf>
    <xf numFmtId="0" fontId="0" fillId="33" borderId="0" xfId="15" applyFont="1" applyFill="1" applyAlignment="1">
      <alignment horizontal="left" vertical="center" wrapText="1" indent="1"/>
      <protection/>
    </xf>
    <xf numFmtId="0" fontId="0" fillId="33" borderId="11" xfId="15" applyFont="1" applyFill="1" applyBorder="1" applyAlignment="1">
      <alignment horizontal="left" vertical="center" wrapText="1" indent="1"/>
      <protection/>
    </xf>
    <xf numFmtId="0" fontId="9" fillId="36" borderId="71" xfId="15" applyFont="1" applyFill="1" applyBorder="1" applyAlignment="1">
      <alignment horizontal="center" vertical="center" wrapText="1"/>
      <protection/>
    </xf>
    <xf numFmtId="0" fontId="0" fillId="0" borderId="0" xfId="15" applyFont="1" applyAlignment="1">
      <alignment horizontal="left" vertical="center" wrapText="1" indent="1"/>
      <protection/>
    </xf>
    <xf numFmtId="0" fontId="0" fillId="0" borderId="11" xfId="15" applyFont="1" applyBorder="1" applyAlignment="1">
      <alignment horizontal="left" vertical="center" wrapText="1" indent="1"/>
      <protection/>
    </xf>
    <xf numFmtId="0" fontId="2" fillId="0" borderId="0" xfId="15" applyFont="1" applyAlignment="1">
      <alignment horizontal="left" vertical="top"/>
      <protection/>
    </xf>
    <xf numFmtId="0" fontId="2" fillId="0" borderId="0" xfId="15" applyFont="1" applyAlignment="1">
      <alignment vertical="top"/>
      <protection/>
    </xf>
    <xf numFmtId="0" fontId="2" fillId="0" borderId="0" xfId="15" applyFont="1" applyAlignment="1">
      <alignment horizontal="left" wrapText="1"/>
      <protection/>
    </xf>
    <xf numFmtId="0" fontId="2" fillId="0" borderId="0" xfId="15" applyFont="1" applyAlignment="1">
      <alignment wrapText="1"/>
      <protection/>
    </xf>
    <xf numFmtId="0" fontId="2" fillId="0" borderId="0" xfId="15" applyFont="1" applyAlignment="1">
      <alignment horizontal="left" vertical="top" wrapText="1"/>
      <protection/>
    </xf>
    <xf numFmtId="0" fontId="2" fillId="0" borderId="0" xfId="15" applyFont="1" applyAlignment="1">
      <alignment vertical="top" wrapText="1"/>
      <protection/>
    </xf>
    <xf numFmtId="0" fontId="4" fillId="38" borderId="11" xfId="15" applyFont="1" applyFill="1" applyBorder="1" applyAlignment="1">
      <alignment horizontal="left" vertical="center" wrapText="1" indent="1"/>
      <protection/>
    </xf>
    <xf numFmtId="0" fontId="4" fillId="38" borderId="0" xfId="15" applyFont="1" applyFill="1" applyAlignment="1">
      <alignment horizontal="left" vertical="center" wrapText="1" indent="1"/>
      <protection/>
    </xf>
    <xf numFmtId="0" fontId="2" fillId="0" borderId="0" xfId="15" applyFont="1" applyAlignment="1">
      <alignment horizontal="left" vertical="center" wrapText="1"/>
      <protection/>
    </xf>
    <xf numFmtId="0" fontId="14" fillId="0" borderId="16" xfId="15" applyFont="1" applyFill="1" applyBorder="1" applyAlignment="1">
      <alignment horizontal="left" vertical="center" wrapText="1" indent="1"/>
      <protection/>
    </xf>
    <xf numFmtId="0" fontId="14" fillId="0" borderId="0" xfId="15" applyFont="1" applyFill="1" applyBorder="1" applyAlignment="1">
      <alignment horizontal="left" vertical="center" wrapText="1" indent="1"/>
      <protection/>
    </xf>
    <xf numFmtId="0" fontId="74" fillId="36" borderId="57" xfId="15" applyFont="1" applyFill="1" applyBorder="1" applyAlignment="1">
      <alignment horizontal="center" vertical="center" wrapText="1"/>
      <protection/>
    </xf>
    <xf numFmtId="0" fontId="74" fillId="36" borderId="0" xfId="15" applyFont="1" applyFill="1" applyBorder="1" applyAlignment="1">
      <alignment horizontal="center" vertical="center" wrapText="1"/>
      <protection/>
    </xf>
    <xf numFmtId="0" fontId="74" fillId="36" borderId="38" xfId="15" applyFont="1" applyFill="1" applyBorder="1" applyAlignment="1">
      <alignment horizontal="center" vertical="center" wrapText="1"/>
      <protection/>
    </xf>
    <xf numFmtId="0" fontId="4" fillId="19" borderId="57" xfId="15" applyFont="1" applyFill="1" applyBorder="1" applyAlignment="1">
      <alignment horizontal="center" vertical="center" wrapText="1"/>
      <protection/>
    </xf>
    <xf numFmtId="0" fontId="4" fillId="19" borderId="0" xfId="15" applyFont="1" applyFill="1" applyBorder="1" applyAlignment="1">
      <alignment horizontal="center" vertical="center" wrapText="1"/>
      <protection/>
    </xf>
    <xf numFmtId="0" fontId="4" fillId="19" borderId="38" xfId="15" applyFont="1" applyFill="1" applyBorder="1" applyAlignment="1">
      <alignment horizontal="center" vertical="center" wrapText="1"/>
      <protection/>
    </xf>
    <xf numFmtId="0" fontId="8" fillId="36" borderId="22" xfId="15" applyFont="1" applyFill="1" applyBorder="1" applyAlignment="1">
      <alignment horizontal="center" vertical="center" wrapText="1"/>
      <protection/>
    </xf>
    <xf numFmtId="0" fontId="8" fillId="36" borderId="0" xfId="15" applyFont="1" applyFill="1" applyBorder="1" applyAlignment="1">
      <alignment horizontal="center" vertical="center" wrapText="1"/>
      <protection/>
    </xf>
    <xf numFmtId="0" fontId="8" fillId="36" borderId="26" xfId="15" applyFont="1" applyFill="1" applyBorder="1" applyAlignment="1">
      <alignment horizontal="center" vertical="center" wrapText="1"/>
      <protection/>
    </xf>
    <xf numFmtId="0" fontId="8" fillId="36" borderId="72" xfId="15" applyFont="1" applyFill="1" applyBorder="1" applyAlignment="1">
      <alignment horizontal="center" vertical="center" wrapText="1"/>
      <protection/>
    </xf>
    <xf numFmtId="0" fontId="8" fillId="36" borderId="40" xfId="15" applyFont="1" applyFill="1" applyBorder="1" applyAlignment="1">
      <alignment horizontal="center" vertical="center" wrapText="1"/>
      <protection/>
    </xf>
    <xf numFmtId="0" fontId="8" fillId="36" borderId="50" xfId="15" applyFont="1" applyFill="1" applyBorder="1" applyAlignment="1">
      <alignment horizontal="center" vertical="center" wrapText="1"/>
      <protection/>
    </xf>
    <xf numFmtId="0" fontId="70" fillId="0" borderId="0" xfId="15" applyNumberFormat="1" applyFont="1" applyFill="1" applyAlignment="1">
      <alignment vertical="top" wrapText="1"/>
      <protection/>
    </xf>
    <xf numFmtId="0" fontId="8" fillId="36" borderId="73" xfId="15" applyFont="1" applyFill="1" applyBorder="1" applyAlignment="1">
      <alignment horizontal="center" vertical="center"/>
      <protection/>
    </xf>
    <xf numFmtId="0" fontId="8" fillId="36" borderId="42" xfId="15" applyFont="1" applyFill="1" applyBorder="1" applyAlignment="1">
      <alignment horizontal="center" vertical="center"/>
      <protection/>
    </xf>
    <xf numFmtId="0" fontId="8" fillId="36" borderId="74" xfId="15" applyFont="1" applyFill="1" applyBorder="1" applyAlignment="1">
      <alignment horizontal="center" vertical="center"/>
      <protection/>
    </xf>
    <xf numFmtId="0" fontId="74" fillId="36" borderId="11" xfId="15" applyFont="1" applyFill="1" applyBorder="1" applyAlignment="1">
      <alignment horizontal="center" vertical="center"/>
      <protection/>
    </xf>
    <xf numFmtId="0" fontId="74" fillId="36" borderId="0" xfId="15" applyFont="1" applyFill="1" applyBorder="1" applyAlignment="1">
      <alignment horizontal="center" vertical="center"/>
      <protection/>
    </xf>
    <xf numFmtId="0" fontId="74" fillId="36" borderId="12" xfId="15" applyFont="1" applyFill="1" applyBorder="1" applyAlignment="1">
      <alignment horizontal="center" vertical="center"/>
      <protection/>
    </xf>
    <xf numFmtId="0" fontId="9" fillId="36" borderId="75" xfId="15" applyFont="1" applyFill="1" applyBorder="1" applyAlignment="1">
      <alignment horizontal="center" vertical="center" wrapText="1"/>
      <protection/>
    </xf>
    <xf numFmtId="0" fontId="0" fillId="0" borderId="0" xfId="15" applyFont="1" applyAlignment="1">
      <alignment vertical="center" wrapText="1"/>
      <protection/>
    </xf>
    <xf numFmtId="0" fontId="0" fillId="0" borderId="0" xfId="15" applyFont="1" applyAlignment="1">
      <alignment vertical="center" wrapText="1"/>
      <protection/>
    </xf>
    <xf numFmtId="0" fontId="70" fillId="0" borderId="0" xfId="0" applyFont="1" applyFill="1" applyAlignment="1">
      <alignment horizontal="left" vertical="top" wrapText="1"/>
    </xf>
    <xf numFmtId="0" fontId="70" fillId="0" borderId="0" xfId="15" applyFont="1" applyFill="1" applyBorder="1" applyAlignment="1">
      <alignment vertical="top" wrapText="1"/>
      <protection/>
    </xf>
    <xf numFmtId="0" fontId="4" fillId="38" borderId="0" xfId="15" applyFont="1" applyFill="1" applyBorder="1" applyAlignment="1">
      <alignment horizontal="left" vertical="center" wrapText="1" indent="1"/>
      <protection/>
    </xf>
    <xf numFmtId="0" fontId="4" fillId="38" borderId="76" xfId="15" applyFont="1" applyFill="1" applyBorder="1" applyAlignment="1">
      <alignment horizontal="left" vertical="center" wrapText="1" indent="1"/>
      <protection/>
    </xf>
    <xf numFmtId="0" fontId="0" fillId="33" borderId="11" xfId="15" applyFont="1" applyFill="1" applyBorder="1" applyAlignment="1">
      <alignment horizontal="left" vertical="center" indent="1"/>
      <protection/>
    </xf>
    <xf numFmtId="0" fontId="0" fillId="33" borderId="0" xfId="15" applyFont="1" applyFill="1" applyBorder="1" applyAlignment="1">
      <alignment horizontal="left" vertical="center" indent="1"/>
      <protection/>
    </xf>
    <xf numFmtId="0" fontId="0" fillId="33" borderId="11" xfId="15" applyFont="1" applyFill="1" applyBorder="1" applyAlignment="1">
      <alignment horizontal="left" vertical="center" wrapText="1" indent="1"/>
      <protection/>
    </xf>
    <xf numFmtId="0" fontId="0" fillId="33" borderId="0" xfId="15" applyFont="1" applyFill="1" applyBorder="1" applyAlignment="1">
      <alignment horizontal="left" vertical="center" wrapText="1" indent="1"/>
      <protection/>
    </xf>
    <xf numFmtId="0" fontId="0" fillId="0" borderId="0" xfId="0" applyAlignment="1">
      <alignment horizontal="left" vertical="center" wrapText="1" indent="1"/>
    </xf>
    <xf numFmtId="0" fontId="2" fillId="0" borderId="0" xfId="15" applyFont="1" applyAlignment="1">
      <alignment vertical="center" wrapText="1"/>
      <protection/>
    </xf>
    <xf numFmtId="0" fontId="0" fillId="0" borderId="0" xfId="0" applyAlignment="1">
      <alignment wrapText="1"/>
    </xf>
    <xf numFmtId="0" fontId="70" fillId="0" borderId="0" xfId="0" applyFont="1" applyFill="1" applyAlignment="1">
      <alignment vertical="top" wrapText="1"/>
    </xf>
    <xf numFmtId="0" fontId="70" fillId="0" borderId="10" xfId="0" applyFont="1" applyFill="1" applyBorder="1" applyAlignment="1">
      <alignment vertical="top" wrapText="1"/>
    </xf>
    <xf numFmtId="0" fontId="0" fillId="33" borderId="0" xfId="15" applyFont="1" applyFill="1" applyAlignment="1">
      <alignment horizontal="left" vertical="center" wrapText="1" indent="1"/>
      <protection/>
    </xf>
    <xf numFmtId="0" fontId="0" fillId="37" borderId="0" xfId="15" applyFont="1" applyFill="1" applyAlignment="1">
      <alignment vertical="center" wrapText="1"/>
      <protection/>
    </xf>
    <xf numFmtId="0" fontId="0" fillId="37" borderId="0" xfId="15" applyFont="1" applyFill="1" applyAlignment="1">
      <alignment vertical="center" wrapText="1"/>
      <protection/>
    </xf>
    <xf numFmtId="0" fontId="0" fillId="0" borderId="0" xfId="15" applyFont="1" applyAlignment="1">
      <alignment horizontal="left" vertical="center" wrapText="1" indent="1"/>
      <protection/>
    </xf>
  </cellXfs>
  <cellStyles count="50">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FE8BA"/>
      <rgbColor rgb="001FB714"/>
      <rgbColor rgb="000000D4"/>
      <rgbColor rgb="00FCF305"/>
      <rgbColor rgb="00F20884"/>
      <rgbColor rgb="0000ABEA"/>
      <rgbColor rgb="0040D175"/>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190500</xdr:colOff>
      <xdr:row>5</xdr:row>
      <xdr:rowOff>95250</xdr:rowOff>
    </xdr:to>
    <xdr:pic>
      <xdr:nvPicPr>
        <xdr:cNvPr id="1" name="Picture 1" descr="tira2010.png"/>
        <xdr:cNvPicPr preferRelativeResize="1">
          <a:picLocks noChangeAspect="1"/>
        </xdr:cNvPicPr>
      </xdr:nvPicPr>
      <xdr:blipFill>
        <a:blip r:embed="rId1"/>
        <a:stretch>
          <a:fillRect/>
        </a:stretch>
      </xdr:blipFill>
      <xdr:spPr>
        <a:xfrm>
          <a:off x="0" y="0"/>
          <a:ext cx="57531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83</xdr:row>
      <xdr:rowOff>28575</xdr:rowOff>
    </xdr:from>
    <xdr:to>
      <xdr:col>12</xdr:col>
      <xdr:colOff>9525</xdr:colOff>
      <xdr:row>107</xdr:row>
      <xdr:rowOff>104775</xdr:rowOff>
    </xdr:to>
    <xdr:pic>
      <xdr:nvPicPr>
        <xdr:cNvPr id="1" name="Picture 7" descr="áreas cient"/>
        <xdr:cNvPicPr preferRelativeResize="1">
          <a:picLocks noChangeAspect="1"/>
        </xdr:cNvPicPr>
      </xdr:nvPicPr>
      <xdr:blipFill>
        <a:blip r:embed="rId1"/>
        <a:stretch>
          <a:fillRect/>
        </a:stretch>
      </xdr:blipFill>
      <xdr:spPr>
        <a:xfrm>
          <a:off x="1771650" y="17364075"/>
          <a:ext cx="5191125" cy="396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190500</xdr:colOff>
      <xdr:row>0</xdr:row>
      <xdr:rowOff>904875</xdr:rowOff>
    </xdr:to>
    <xdr:pic>
      <xdr:nvPicPr>
        <xdr:cNvPr id="1" name="Picture 1" descr="tira2010_en.png"/>
        <xdr:cNvPicPr preferRelativeResize="1">
          <a:picLocks noChangeAspect="1"/>
        </xdr:cNvPicPr>
      </xdr:nvPicPr>
      <xdr:blipFill>
        <a:blip r:embed="rId1"/>
        <a:stretch>
          <a:fillRect/>
        </a:stretch>
      </xdr:blipFill>
      <xdr:spPr>
        <a:xfrm>
          <a:off x="0" y="0"/>
          <a:ext cx="57531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333375</xdr:colOff>
      <xdr:row>80</xdr:row>
      <xdr:rowOff>47625</xdr:rowOff>
    </xdr:from>
    <xdr:to>
      <xdr:col>12</xdr:col>
      <xdr:colOff>28575</xdr:colOff>
      <xdr:row>104</xdr:row>
      <xdr:rowOff>66675</xdr:rowOff>
    </xdr:to>
    <xdr:pic>
      <xdr:nvPicPr>
        <xdr:cNvPr id="1" name="Picture 1" descr="Training areas"/>
        <xdr:cNvPicPr preferRelativeResize="1">
          <a:picLocks noChangeAspect="1"/>
        </xdr:cNvPicPr>
      </xdr:nvPicPr>
      <xdr:blipFill>
        <a:blip r:embed="rId1"/>
        <a:stretch>
          <a:fillRect/>
        </a:stretch>
      </xdr:blipFill>
      <xdr:spPr>
        <a:xfrm>
          <a:off x="1800225" y="17183100"/>
          <a:ext cx="5181600" cy="390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0713A"/>
  </sheetPr>
  <dimension ref="A8:O55"/>
  <sheetViews>
    <sheetView showGridLines="0" zoomScalePageLayoutView="0" workbookViewId="0" topLeftCell="A1">
      <selection activeCell="D30" sqref="D30"/>
    </sheetView>
  </sheetViews>
  <sheetFormatPr defaultColWidth="9.140625" defaultRowHeight="12.75" customHeight="1"/>
  <cols>
    <col min="1" max="1" width="4.421875" style="0" customWidth="1"/>
    <col min="2" max="2" width="3.57421875" style="0" customWidth="1"/>
    <col min="3" max="3" width="11.421875" style="0" customWidth="1"/>
  </cols>
  <sheetData>
    <row r="8" spans="1:15" ht="12.75" customHeight="1">
      <c r="A8" s="156"/>
      <c r="B8" s="156"/>
      <c r="C8" s="156"/>
      <c r="D8" s="156"/>
      <c r="E8" s="156"/>
      <c r="F8" s="156"/>
      <c r="G8" s="156"/>
      <c r="H8" s="156"/>
      <c r="I8" s="156"/>
      <c r="J8" s="156"/>
      <c r="K8" s="156"/>
      <c r="L8" s="156"/>
      <c r="M8" s="156"/>
      <c r="N8" s="156"/>
      <c r="O8" s="1"/>
    </row>
    <row r="9" spans="1:15" ht="12.75" customHeight="1">
      <c r="A9" s="214"/>
      <c r="B9" s="214"/>
      <c r="C9" s="215" t="s">
        <v>144</v>
      </c>
      <c r="D9" s="214"/>
      <c r="E9" s="214"/>
      <c r="F9" s="214"/>
      <c r="G9" s="214"/>
      <c r="H9" s="214"/>
      <c r="I9" s="214"/>
      <c r="J9" s="214"/>
      <c r="K9" s="214"/>
      <c r="L9" s="214"/>
      <c r="M9" s="214"/>
      <c r="N9" s="214"/>
      <c r="O9" s="1"/>
    </row>
    <row r="10" spans="2:15" ht="12.75" customHeight="1">
      <c r="B10" s="1"/>
      <c r="C10" s="1"/>
      <c r="D10" s="1"/>
      <c r="E10" s="1"/>
      <c r="F10" s="1"/>
      <c r="G10" s="1"/>
      <c r="H10" s="1"/>
      <c r="I10" s="1"/>
      <c r="J10" s="1"/>
      <c r="K10" s="1"/>
      <c r="L10" s="1"/>
      <c r="M10" s="1"/>
      <c r="N10" s="1"/>
      <c r="O10" s="1"/>
    </row>
    <row r="11" spans="2:15" ht="12.75" customHeight="1">
      <c r="B11" s="1"/>
      <c r="C11" s="2" t="s">
        <v>235</v>
      </c>
      <c r="D11" s="1"/>
      <c r="E11" s="1"/>
      <c r="F11" s="1"/>
      <c r="G11" s="1"/>
      <c r="H11" s="1"/>
      <c r="I11" s="1"/>
      <c r="J11" s="1"/>
      <c r="K11" s="1"/>
      <c r="L11" s="1"/>
      <c r="M11" s="1"/>
      <c r="N11" s="1"/>
      <c r="O11" s="1"/>
    </row>
    <row r="12" spans="2:15" ht="12.75" customHeight="1">
      <c r="B12" s="1"/>
      <c r="C12" s="1"/>
      <c r="D12" s="1"/>
      <c r="E12" s="1"/>
      <c r="F12" s="1"/>
      <c r="G12" s="1"/>
      <c r="H12" s="1"/>
      <c r="I12" s="1"/>
      <c r="J12" s="1"/>
      <c r="K12" s="1"/>
      <c r="L12" s="1"/>
      <c r="M12" s="1"/>
      <c r="N12" s="1"/>
      <c r="O12" s="1"/>
    </row>
    <row r="13" spans="2:15" ht="15.75" customHeight="1">
      <c r="B13" s="1"/>
      <c r="C13" s="159" t="str">
        <f>'Dados Estatísticos'!B6</f>
        <v>1. </v>
      </c>
      <c r="D13" s="160" t="str">
        <f>'Dados Estatísticos'!C6</f>
        <v>AS TIC NAS ESCOLAS</v>
      </c>
      <c r="E13" s="143"/>
      <c r="F13" s="1"/>
      <c r="G13" s="1"/>
      <c r="H13" s="1"/>
      <c r="I13" s="1"/>
      <c r="J13" s="1"/>
      <c r="K13" s="1"/>
      <c r="L13" s="1"/>
      <c r="M13" s="1"/>
      <c r="N13" s="1"/>
      <c r="O13" s="1"/>
    </row>
    <row r="14" spans="2:15" ht="15.75" customHeight="1">
      <c r="B14" s="1"/>
      <c r="C14" s="161" t="str">
        <f>'Dados Estatísticos'!B8</f>
        <v>Tabela IV.1 </v>
      </c>
      <c r="D14" s="162" t="str">
        <f>'Dados Estatísticos'!C8</f>
        <v>Número de alunos matriculados, por natureza da instituição e nível de ensino</v>
      </c>
      <c r="E14" s="142"/>
      <c r="F14" s="142"/>
      <c r="G14" s="142"/>
      <c r="H14" s="142"/>
      <c r="I14" s="142"/>
      <c r="J14" s="1"/>
      <c r="K14" s="1"/>
      <c r="L14" s="1"/>
      <c r="M14" s="1"/>
      <c r="N14" s="1"/>
      <c r="O14" s="1"/>
    </row>
    <row r="15" spans="2:15" ht="15.75" customHeight="1">
      <c r="B15" s="1"/>
      <c r="C15" s="161" t="str">
        <f>'Dados Estatísticos'!B32</f>
        <v>Tabela IV.2 </v>
      </c>
      <c r="D15" s="162" t="str">
        <f>'Dados Estatísticos'!C32</f>
        <v>Número de computadores e de computadores com ligação à Internet, por natureza do estabelecimento e nível de ensino</v>
      </c>
      <c r="E15" s="142"/>
      <c r="F15" s="142"/>
      <c r="G15" s="142"/>
      <c r="H15" s="142"/>
      <c r="I15" s="142"/>
      <c r="J15" s="142"/>
      <c r="K15" s="142"/>
      <c r="L15" s="142"/>
      <c r="M15" s="142"/>
      <c r="N15" s="1"/>
      <c r="O15" s="1"/>
    </row>
    <row r="16" spans="2:15" ht="15.75" customHeight="1">
      <c r="B16" s="1"/>
      <c r="C16" s="161" t="str">
        <f>'Dados Estatísticos'!B74</f>
        <v>Tabela IV.3</v>
      </c>
      <c r="D16" s="503" t="str">
        <f>'Dados Estatísticos'!C74</f>
        <v>Número de alunos por computador e por computador com ligação à Internet, por natureza do estabelecimento e nível de ensino</v>
      </c>
      <c r="E16" s="504"/>
      <c r="F16" s="504"/>
      <c r="G16" s="504"/>
      <c r="H16" s="504"/>
      <c r="I16" s="504"/>
      <c r="J16" s="504"/>
      <c r="K16" s="504"/>
      <c r="L16" s="504"/>
      <c r="M16" s="504"/>
      <c r="N16" s="504"/>
      <c r="O16" s="1"/>
    </row>
    <row r="17" spans="2:15" ht="15.75" customHeight="1">
      <c r="B17" s="1"/>
      <c r="C17" s="161" t="str">
        <f>'Dados Estatísticos'!B116</f>
        <v>Tabela IV.4</v>
      </c>
      <c r="D17" s="503" t="str">
        <f>'Dados Estatísticos'!C116</f>
        <v>Escolas públicas ligadas à Internet pela Rede Ciência, Tecnologia e Sociedade (RCTS)</v>
      </c>
      <c r="E17" s="504"/>
      <c r="F17" s="504"/>
      <c r="G17" s="504"/>
      <c r="H17" s="504"/>
      <c r="I17" s="504"/>
      <c r="J17" s="504"/>
      <c r="K17" s="504"/>
      <c r="L17" s="1"/>
      <c r="M17" s="1"/>
      <c r="N17" s="1"/>
      <c r="O17" s="1"/>
    </row>
    <row r="18" spans="2:15" ht="15.75" customHeight="1">
      <c r="B18" s="1"/>
      <c r="C18" s="161" t="str">
        <f>'Dados Estatísticos'!B139</f>
        <v>Tabela IV.5</v>
      </c>
      <c r="D18" s="162" t="str">
        <f>'Dados Estatísticos'!C139</f>
        <v>Infraestruturas tecnológicas, segundo a natureza do estabelecimento</v>
      </c>
      <c r="E18" s="142"/>
      <c r="F18" s="142"/>
      <c r="G18" s="142"/>
      <c r="H18" s="142"/>
      <c r="I18" s="142"/>
      <c r="J18" s="1"/>
      <c r="K18" s="1"/>
      <c r="L18" s="1"/>
      <c r="M18" s="1"/>
      <c r="N18" s="1"/>
      <c r="O18" s="1"/>
    </row>
    <row r="19" spans="2:15" ht="15.75" customHeight="1">
      <c r="B19" s="1"/>
      <c r="C19" s="161" t="str">
        <f>'Dados Estatísticos'!B174</f>
        <v>Tabela IV.6</v>
      </c>
      <c r="D19" s="162" t="str">
        <f>'Dados Estatísticos'!C174</f>
        <v>Computadores, por finalidade, segundo a natureza do estabelecimento</v>
      </c>
      <c r="E19" s="142"/>
      <c r="F19" s="142"/>
      <c r="G19" s="142"/>
      <c r="H19" s="142"/>
      <c r="I19" s="142"/>
      <c r="J19" s="1"/>
      <c r="K19" s="1"/>
      <c r="L19" s="1"/>
      <c r="M19" s="1"/>
      <c r="N19" s="1"/>
      <c r="O19" s="1"/>
    </row>
    <row r="20" spans="2:15" ht="15.75" customHeight="1">
      <c r="B20" s="1"/>
      <c r="C20" s="161" t="str">
        <f>'Dados Estatísticos'!B206</f>
        <v>Tabela IV.7</v>
      </c>
      <c r="D20" s="162" t="str">
        <f>'Dados Estatísticos'!C206</f>
        <v>Escolas com "cartão electrónico do aluno"</v>
      </c>
      <c r="E20" s="142"/>
      <c r="F20" s="142"/>
      <c r="G20" s="142"/>
      <c r="H20" s="1"/>
      <c r="I20" s="1"/>
      <c r="J20" s="1"/>
      <c r="K20" s="1"/>
      <c r="L20" s="1"/>
      <c r="M20" s="1"/>
      <c r="N20" s="1"/>
      <c r="O20" s="1"/>
    </row>
    <row r="21" spans="2:15" ht="15.75" customHeight="1">
      <c r="B21" s="1"/>
      <c r="C21" s="159" t="str">
        <f>'Dados Estatísticos'!B222</f>
        <v>2.  </v>
      </c>
      <c r="D21" s="160" t="str">
        <f>'Dados Estatísticos'!C222</f>
        <v>FORMAÇÃO EM TIC NO ENSINO SUPERIOR</v>
      </c>
      <c r="E21" s="143"/>
      <c r="F21" s="143"/>
      <c r="G21" s="143"/>
      <c r="H21" s="1"/>
      <c r="I21" s="1"/>
      <c r="J21" s="1"/>
      <c r="K21" s="1"/>
      <c r="L21" s="1"/>
      <c r="M21" s="1"/>
      <c r="N21" s="1"/>
      <c r="O21" s="1"/>
    </row>
    <row r="22" spans="2:15" ht="15.75" customHeight="1">
      <c r="B22" s="1"/>
      <c r="C22" s="159" t="str">
        <f>'Dados Estatísticos'!B224</f>
        <v>2.1 </v>
      </c>
      <c r="D22" s="160" t="str">
        <f>'Dados Estatísticos'!C224</f>
        <v>Cursos TIC no Ensino Superior</v>
      </c>
      <c r="E22" s="143"/>
      <c r="F22" s="143"/>
      <c r="G22" s="143"/>
      <c r="H22" s="1"/>
      <c r="I22" s="1"/>
      <c r="J22" s="1"/>
      <c r="K22" s="1"/>
      <c r="L22" s="1"/>
      <c r="M22" s="1"/>
      <c r="N22" s="1"/>
      <c r="O22" s="1"/>
    </row>
    <row r="23" spans="2:15" ht="15.75" customHeight="1">
      <c r="B23" s="1"/>
      <c r="C23" s="161" t="str">
        <f>'Dados Estatísticos'!B226</f>
        <v>Tabela IV.8</v>
      </c>
      <c r="D23" s="162" t="str">
        <f>'Dados Estatísticos'!C226</f>
        <v>Evolução do total de pares estabelecimento/curso de formação inicial e de pares estabelecimento/curso em TIC</v>
      </c>
      <c r="E23" s="142"/>
      <c r="F23" s="142"/>
      <c r="G23" s="142"/>
      <c r="H23" s="142"/>
      <c r="I23" s="142"/>
      <c r="J23" s="142"/>
      <c r="K23" s="142"/>
      <c r="L23" s="142"/>
      <c r="M23" s="1"/>
      <c r="N23" s="1"/>
      <c r="O23" s="1"/>
    </row>
    <row r="24" spans="2:15" ht="15.75" customHeight="1">
      <c r="B24" s="1"/>
      <c r="C24" s="161" t="str">
        <f>'Dados Estatísticos'!B240</f>
        <v>Tabela IV.9</v>
      </c>
      <c r="D24" s="162" t="str">
        <f>'Dados Estatísticos'!C240</f>
        <v>Evolução do total de pares estabelecimento/curso TIC colocados a concurso, por tipo de estabelecimento </v>
      </c>
      <c r="E24" s="142"/>
      <c r="F24" s="142"/>
      <c r="G24" s="142"/>
      <c r="H24" s="142"/>
      <c r="I24" s="142"/>
      <c r="J24" s="142"/>
      <c r="K24" s="142"/>
      <c r="L24" s="142"/>
      <c r="M24" s="1"/>
      <c r="N24" s="1"/>
      <c r="O24" s="1"/>
    </row>
    <row r="25" spans="2:15" ht="15.75" customHeight="1">
      <c r="B25" s="1"/>
      <c r="C25" s="159" t="str">
        <f>'Dados Estatísticos'!B259</f>
        <v>2.2 </v>
      </c>
      <c r="D25" s="160" t="str">
        <f>'Dados Estatísticos'!C259</f>
        <v>Evolução do Número de Vagas no Ensino Superior</v>
      </c>
      <c r="E25" s="143"/>
      <c r="F25" s="143"/>
      <c r="G25" s="143"/>
      <c r="H25" s="1"/>
      <c r="I25" s="1"/>
      <c r="J25" s="1"/>
      <c r="K25" s="1"/>
      <c r="L25" s="1"/>
      <c r="M25" s="1"/>
      <c r="N25" s="1"/>
      <c r="O25" s="1"/>
    </row>
    <row r="26" spans="2:15" ht="15.75" customHeight="1">
      <c r="B26" s="1"/>
      <c r="C26" s="163" t="str">
        <f>'Dados Estatísticos'!B261</f>
        <v>Tabela IV.10</v>
      </c>
      <c r="D26" s="164" t="str">
        <f>'Dados Estatísticos'!C261</f>
        <v>Evolução do total de vagas e de vagas em TIC</v>
      </c>
      <c r="E26" s="142"/>
      <c r="F26" s="142"/>
      <c r="G26" s="142"/>
      <c r="H26" s="1"/>
      <c r="I26" s="1"/>
      <c r="J26" s="1"/>
      <c r="K26" s="1"/>
      <c r="L26" s="1"/>
      <c r="M26" s="1"/>
      <c r="N26" s="1"/>
      <c r="O26" s="1"/>
    </row>
    <row r="27" spans="2:15" ht="15.75" customHeight="1">
      <c r="B27" s="1"/>
      <c r="C27" s="163" t="str">
        <f>'Dados Estatísticos'!B275</f>
        <v>Tabela IV.11</v>
      </c>
      <c r="D27" s="164" t="str">
        <f>'Dados Estatísticos'!C275</f>
        <v>Evolução do número de vagas em TIC, por tipo de estabelecimento </v>
      </c>
      <c r="E27" s="142"/>
      <c r="F27" s="142"/>
      <c r="G27" s="142"/>
      <c r="H27" s="142"/>
      <c r="I27" s="142"/>
      <c r="J27" s="1"/>
      <c r="K27" s="1"/>
      <c r="L27" s="1"/>
      <c r="M27" s="1"/>
      <c r="N27" s="1"/>
      <c r="O27" s="1"/>
    </row>
    <row r="28" spans="2:15" ht="15.75" customHeight="1">
      <c r="B28" s="1"/>
      <c r="C28" s="161" t="str">
        <f>'Dados Estatísticos'!B293</f>
        <v>Tabela IV.12</v>
      </c>
      <c r="D28" s="162" t="str">
        <f>'Dados Estatísticos'!C293</f>
        <v>Evolução do número de vagas por área científica e em TIC</v>
      </c>
      <c r="E28" s="142"/>
      <c r="F28" s="142"/>
      <c r="G28" s="142"/>
      <c r="H28" s="142"/>
      <c r="I28" s="1"/>
      <c r="J28" s="1"/>
      <c r="K28" s="1"/>
      <c r="L28" s="1"/>
      <c r="M28" s="1"/>
      <c r="N28" s="1"/>
      <c r="O28" s="1"/>
    </row>
    <row r="29" spans="2:15" ht="15.75" customHeight="1">
      <c r="B29" s="1"/>
      <c r="C29" s="159" t="str">
        <f>'Dados Estatísticos'!B333</f>
        <v>2.3 </v>
      </c>
      <c r="D29" s="160" t="str">
        <f>'Dados Estatísticos'!C333</f>
        <v>Evolução do Número de Inscritos (1.ª vez) no Ensino Superior</v>
      </c>
      <c r="E29" s="143"/>
      <c r="F29" s="143"/>
      <c r="G29" s="143"/>
      <c r="H29" s="143"/>
      <c r="I29" s="1"/>
      <c r="J29" s="1"/>
      <c r="K29" s="1"/>
      <c r="L29" s="1"/>
      <c r="M29" s="1"/>
      <c r="N29" s="1"/>
      <c r="O29" s="1"/>
    </row>
    <row r="30" spans="2:15" ht="15.75" customHeight="1">
      <c r="B30" s="1"/>
      <c r="C30" s="161" t="str">
        <f>'Dados Estatísticos'!B335</f>
        <v>Tabela IV.13</v>
      </c>
      <c r="D30" s="162" t="str">
        <f>'Dados Estatísticos'!C335</f>
        <v>Evolução do total de inscritos (1.ª vez) e de inscritos (1.ª vez) em TIC</v>
      </c>
      <c r="E30" s="142"/>
      <c r="F30" s="142"/>
      <c r="G30" s="142"/>
      <c r="H30" s="142"/>
      <c r="I30" s="142"/>
      <c r="J30" s="1"/>
      <c r="K30" s="1"/>
      <c r="L30" s="1"/>
      <c r="M30" s="1"/>
      <c r="N30" s="1"/>
      <c r="O30" s="1"/>
    </row>
    <row r="31" spans="2:15" ht="15.75" customHeight="1">
      <c r="B31" s="1"/>
      <c r="C31" s="161" t="str">
        <f>'Dados Estatísticos'!B349</f>
        <v>Tabela IV.14</v>
      </c>
      <c r="D31" s="162" t="str">
        <f>'Dados Estatísticos'!C349</f>
        <v>Evolução do número de inscritos (1.ª vez) em TIC, por tipo de estabelecimento </v>
      </c>
      <c r="E31" s="142"/>
      <c r="F31" s="142"/>
      <c r="G31" s="142"/>
      <c r="H31" s="142"/>
      <c r="I31" s="142"/>
      <c r="J31" s="142"/>
      <c r="K31" s="1"/>
      <c r="L31" s="1"/>
      <c r="M31" s="1"/>
      <c r="N31" s="1"/>
      <c r="O31" s="1"/>
    </row>
    <row r="32" spans="2:15" ht="15.75" customHeight="1">
      <c r="B32" s="1"/>
      <c r="C32" s="161" t="str">
        <f>'Dados Estatísticos'!B368</f>
        <v>Tabela IV.15</v>
      </c>
      <c r="D32" s="162" t="str">
        <f>'Dados Estatísticos'!C368</f>
        <v>Evolução do número de inscritos (1.ª vez), por área científica e em TIC</v>
      </c>
      <c r="E32" s="142"/>
      <c r="F32" s="142"/>
      <c r="G32" s="142"/>
      <c r="H32" s="142"/>
      <c r="I32" s="142"/>
      <c r="J32" s="1"/>
      <c r="K32" s="1"/>
      <c r="L32" s="1"/>
      <c r="M32" s="1"/>
      <c r="N32" s="1"/>
      <c r="O32" s="1"/>
    </row>
    <row r="33" spans="2:15" ht="15.75" customHeight="1">
      <c r="B33" s="1"/>
      <c r="C33" s="161" t="str">
        <f>'Dados Estatísticos'!B410</f>
        <v>Tabela IV.16</v>
      </c>
      <c r="D33" s="162" t="str">
        <f>'Dados Estatísticos'!C410</f>
        <v>Evolução da distribuição percentual do número de inscritos (1.ª vez) em TIC, por género</v>
      </c>
      <c r="E33" s="142"/>
      <c r="F33" s="142"/>
      <c r="G33" s="142"/>
      <c r="H33" s="142"/>
      <c r="I33" s="142"/>
      <c r="J33" s="142"/>
      <c r="K33" s="1"/>
      <c r="L33" s="1"/>
      <c r="M33" s="1"/>
      <c r="N33" s="1"/>
      <c r="O33" s="1"/>
    </row>
    <row r="34" spans="2:15" ht="15.75" customHeight="1">
      <c r="B34" s="1"/>
      <c r="C34" s="159" t="str">
        <f>'Dados Estatísticos'!B424</f>
        <v>2.4</v>
      </c>
      <c r="D34" s="160" t="str">
        <f>'Dados Estatísticos'!C424</f>
        <v>Evolução do Número de Diplomados no Ensino Superior</v>
      </c>
      <c r="E34" s="143"/>
      <c r="F34" s="143"/>
      <c r="G34" s="143"/>
      <c r="H34" s="143"/>
      <c r="I34" s="1"/>
      <c r="J34" s="1"/>
      <c r="K34" s="1"/>
      <c r="L34" s="1"/>
      <c r="M34" s="1"/>
      <c r="N34" s="1"/>
      <c r="O34" s="1"/>
    </row>
    <row r="35" spans="2:15" ht="15.75" customHeight="1">
      <c r="B35" s="1"/>
      <c r="C35" s="161" t="str">
        <f>'Dados Estatísticos'!B427</f>
        <v>Tabela IV.17</v>
      </c>
      <c r="D35" s="162" t="str">
        <f>'Dados Estatísticos'!C427</f>
        <v>Evolução do total de diplomados e de diplomados em TIC </v>
      </c>
      <c r="E35" s="142"/>
      <c r="F35" s="142"/>
      <c r="G35" s="142"/>
      <c r="H35" s="142"/>
      <c r="I35" s="1"/>
      <c r="J35" s="1"/>
      <c r="K35" s="1"/>
      <c r="L35" s="1"/>
      <c r="M35" s="1"/>
      <c r="N35" s="1"/>
      <c r="O35" s="1"/>
    </row>
    <row r="36" spans="2:15" ht="15.75" customHeight="1">
      <c r="B36" s="1"/>
      <c r="C36" s="161" t="str">
        <f>'Dados Estatísticos'!B441</f>
        <v>Tabela IV.18</v>
      </c>
      <c r="D36" s="162" t="str">
        <f>'Dados Estatísticos'!C441</f>
        <v>Evolução do número de diplomados em TIC, por tipo de estabelecimento </v>
      </c>
      <c r="E36" s="142"/>
      <c r="F36" s="142"/>
      <c r="G36" s="142"/>
      <c r="H36" s="142"/>
      <c r="I36" s="142"/>
      <c r="J36" s="1"/>
      <c r="K36" s="1"/>
      <c r="L36" s="1"/>
      <c r="M36" s="1"/>
      <c r="N36" s="1"/>
      <c r="O36" s="1"/>
    </row>
    <row r="37" spans="2:15" ht="15.75" customHeight="1">
      <c r="B37" s="1"/>
      <c r="C37" s="161" t="str">
        <f>'Dados Estatísticos'!B459</f>
        <v>Tabela IV.19</v>
      </c>
      <c r="D37" s="162" t="str">
        <f>'Dados Estatísticos'!C459</f>
        <v>Evolução do número de diplomados, por área científica e em TIC</v>
      </c>
      <c r="E37" s="142"/>
      <c r="F37" s="142"/>
      <c r="G37" s="142"/>
      <c r="H37" s="142"/>
      <c r="I37" s="142"/>
      <c r="J37" s="1"/>
      <c r="K37" s="1"/>
      <c r="L37" s="1"/>
      <c r="M37" s="1"/>
      <c r="N37" s="1"/>
      <c r="O37" s="1"/>
    </row>
    <row r="38" spans="2:15" ht="15.75" customHeight="1">
      <c r="B38" s="1"/>
      <c r="C38" s="161" t="str">
        <f>'Dados Estatísticos'!B499</f>
        <v>Tabela IV.20</v>
      </c>
      <c r="D38" s="162" t="str">
        <f>'Dados Estatísticos'!C499</f>
        <v>Evolução da distribuição percentual de diplomados em TIC, por género </v>
      </c>
      <c r="E38" s="142"/>
      <c r="F38" s="142"/>
      <c r="G38" s="142"/>
      <c r="H38" s="142"/>
      <c r="I38" s="142"/>
      <c r="J38" s="1"/>
      <c r="K38" s="1"/>
      <c r="L38" s="1"/>
      <c r="M38" s="1"/>
      <c r="N38" s="1"/>
      <c r="O38" s="1"/>
    </row>
    <row r="39" spans="2:15" ht="15.75" customHeight="1">
      <c r="B39" s="1"/>
      <c r="C39" s="161"/>
      <c r="D39" s="162"/>
      <c r="E39" s="142"/>
      <c r="F39" s="142"/>
      <c r="G39" s="142"/>
      <c r="H39" s="142"/>
      <c r="I39" s="142"/>
      <c r="J39" s="1"/>
      <c r="K39" s="1"/>
      <c r="L39" s="1"/>
      <c r="M39" s="1"/>
      <c r="N39" s="1"/>
      <c r="O39" s="1"/>
    </row>
    <row r="40" spans="2:15" ht="15.75" customHeight="1">
      <c r="B40" s="1"/>
      <c r="C40" s="160" t="str">
        <f>'Notas Metodológicas | Siglas'!C4</f>
        <v> NOTAS METODOLÓGICAS</v>
      </c>
      <c r="D40" s="160"/>
      <c r="E40" s="142"/>
      <c r="F40" s="142"/>
      <c r="G40" s="142"/>
      <c r="H40" s="142"/>
      <c r="I40" s="142"/>
      <c r="J40" s="1"/>
      <c r="K40" s="1"/>
      <c r="L40" s="1"/>
      <c r="M40" s="1"/>
      <c r="N40" s="1"/>
      <c r="O40" s="1"/>
    </row>
    <row r="41" spans="2:15" ht="15.75" customHeight="1">
      <c r="B41" s="1"/>
      <c r="C41" s="160" t="str">
        <f>'Notas Metodológicas | Siglas'!C114</f>
        <v> SIGLAS E SINAIS CONVENCIONAIS</v>
      </c>
      <c r="D41" s="160"/>
      <c r="E41" s="143"/>
      <c r="F41" s="142"/>
      <c r="G41" s="142"/>
      <c r="H41" s="142"/>
      <c r="I41" s="142"/>
      <c r="J41" s="1"/>
      <c r="K41" s="1"/>
      <c r="L41" s="1"/>
      <c r="M41" s="1"/>
      <c r="N41" s="1"/>
      <c r="O41" s="1"/>
    </row>
    <row r="42" spans="2:15" ht="12.75" customHeight="1">
      <c r="B42" s="1"/>
      <c r="C42" s="149"/>
      <c r="D42" s="1"/>
      <c r="E42" s="1"/>
      <c r="F42" s="1"/>
      <c r="G42" s="1"/>
      <c r="H42" s="1"/>
      <c r="I42" s="1"/>
      <c r="J42" s="1"/>
      <c r="K42" s="1"/>
      <c r="L42" s="1"/>
      <c r="M42" s="1"/>
      <c r="N42" s="1"/>
      <c r="O42" s="1"/>
    </row>
    <row r="43" ht="12.75" customHeight="1">
      <c r="C43" s="3"/>
    </row>
    <row r="44" ht="12.75" customHeight="1">
      <c r="C44" s="3"/>
    </row>
    <row r="45" ht="12.75" customHeight="1">
      <c r="C45" s="3"/>
    </row>
    <row r="46" ht="12.75" customHeight="1">
      <c r="C46" s="3"/>
    </row>
    <row r="47" ht="12.75" customHeight="1">
      <c r="C47" s="3"/>
    </row>
    <row r="48" ht="12.75" customHeight="1">
      <c r="C48" s="3"/>
    </row>
    <row r="49" ht="12.75" customHeight="1">
      <c r="C49" s="3"/>
    </row>
    <row r="50" ht="12.75" customHeight="1">
      <c r="C50" s="3"/>
    </row>
    <row r="51" ht="12.75" customHeight="1">
      <c r="C51" s="3"/>
    </row>
    <row r="52" ht="12.75" customHeight="1">
      <c r="C52" s="3"/>
    </row>
    <row r="53" ht="12.75" customHeight="1">
      <c r="C53" s="3"/>
    </row>
    <row r="54" ht="12.75" customHeight="1">
      <c r="C54" s="3"/>
    </row>
    <row r="55" ht="12.75" customHeight="1">
      <c r="C55" s="3"/>
    </row>
  </sheetData>
  <sheetProtection/>
  <hyperlinks>
    <hyperlink ref="D13:E13" location="TP_SC1" display="TP_SC1"/>
    <hyperlink ref="D14:I14" location="TP_1" display="TP_1"/>
    <hyperlink ref="D15:M15" location="TP_2" display="TP_2"/>
    <hyperlink ref="D18:I18" location="TP_5" display="TP_5"/>
    <hyperlink ref="D19:I19" location="TP_6" display="TP_6"/>
    <hyperlink ref="D20:G20" location="TP_10" display="TP_10"/>
    <hyperlink ref="D21:G21" location="TP_SC2" display="TP_SC2"/>
    <hyperlink ref="D22:G22" location="TP_SC2.1" display="TP_SC2.1"/>
    <hyperlink ref="D23:L23" location="TP_12" display="TP_12"/>
    <hyperlink ref="D24:L24" location="TP_13" display="TP_13"/>
    <hyperlink ref="D25:G25" location="TP_2.2" display="TP_2.2"/>
    <hyperlink ref="D26:G26" location="TP_14" display="TP_14"/>
    <hyperlink ref="D27:I27" location="TP_15" display="TP_15"/>
    <hyperlink ref="D28:H28" location="TP_16" display="TP_16"/>
    <hyperlink ref="D29:H29" location="TP_SC2.3" display="TP_SC2.3"/>
    <hyperlink ref="D30:I30" location="TP_17" display="TP_17"/>
    <hyperlink ref="D31:J31" location="TP_18" display="TP_18"/>
    <hyperlink ref="D32:I32" location="TP_19" display="TP_19"/>
    <hyperlink ref="D33:J33" location="TP_20" display="TP_20"/>
    <hyperlink ref="D34:H34" location="TP_SC2.4" display="TP_SC2.4"/>
    <hyperlink ref="D35:H35" location="TP_21" display="TP_21"/>
    <hyperlink ref="D36:I36" location="TP_22" display="TP_22"/>
    <hyperlink ref="D37:I37" location="TP_23" display="TP_23"/>
    <hyperlink ref="D38:I38" location="TP_24" display="TP_24"/>
    <hyperlink ref="C40:D40" location="TP_NM" display="TP_NM"/>
    <hyperlink ref="C41:E41" location="TP_SIG" display="TP_SIG"/>
    <hyperlink ref="D16:N16" location="'Dados Estatísticos'!B74" display="'Dados Estatísticos'!B74"/>
    <hyperlink ref="D17:K17" location="'Dados Estatísticos'!B116" display="'Dados Estatísticos'!B116"/>
  </hyperlinks>
  <printOptions/>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90713A"/>
  </sheetPr>
  <dimension ref="A1:IV509"/>
  <sheetViews>
    <sheetView showGridLines="0" tabSelected="1" zoomScaleSheetLayoutView="86" zoomScalePageLayoutView="0" workbookViewId="0" topLeftCell="A1">
      <selection activeCell="A511" sqref="A511"/>
    </sheetView>
  </sheetViews>
  <sheetFormatPr defaultColWidth="8.8515625" defaultRowHeight="12.75" customHeight="1"/>
  <cols>
    <col min="1" max="1" width="5.7109375" style="5" customWidth="1"/>
    <col min="2" max="2" width="14.140625" style="299" customWidth="1"/>
    <col min="3" max="3" width="8.28125" style="5" customWidth="1"/>
    <col min="4" max="4" width="45.140625" style="5" customWidth="1"/>
    <col min="5" max="17" width="10.421875" style="5" customWidth="1"/>
    <col min="18" max="28" width="9.28125" style="5" customWidth="1"/>
    <col min="29" max="33" width="10.28125" style="5" customWidth="1"/>
    <col min="34" max="16384" width="8.8515625" style="5" customWidth="1"/>
  </cols>
  <sheetData>
    <row r="1" ht="12.75" customHeight="1">
      <c r="A1" s="358" t="s">
        <v>111</v>
      </c>
    </row>
    <row r="3" spans="2:11" ht="12.75" customHeight="1">
      <c r="B3" s="314" t="s">
        <v>144</v>
      </c>
      <c r="C3" s="4"/>
      <c r="D3" s="4"/>
      <c r="E3" s="4"/>
      <c r="F3" s="4"/>
      <c r="G3" s="4"/>
      <c r="H3" s="4"/>
      <c r="I3" s="10"/>
      <c r="J3" s="4"/>
      <c r="K3" s="4"/>
    </row>
    <row r="4" spans="2:10" ht="12.75" customHeight="1">
      <c r="B4" s="291"/>
      <c r="C4" s="6"/>
      <c r="D4" s="6"/>
      <c r="E4" s="6"/>
      <c r="F4" s="6"/>
      <c r="G4" s="6"/>
      <c r="H4" s="6"/>
      <c r="I4" s="13"/>
      <c r="J4" s="6"/>
    </row>
    <row r="5" spans="2:12" ht="12.75" customHeight="1">
      <c r="B5" s="292"/>
      <c r="I5" s="7"/>
      <c r="J5" s="8"/>
      <c r="K5" s="8"/>
      <c r="L5" s="8"/>
    </row>
    <row r="6" spans="2:12" s="8" customFormat="1" ht="12.75" customHeight="1">
      <c r="B6" s="293" t="s">
        <v>147</v>
      </c>
      <c r="C6" s="9" t="s">
        <v>148</v>
      </c>
      <c r="D6" s="10"/>
      <c r="E6" s="10"/>
      <c r="F6" s="10"/>
      <c r="G6" s="10"/>
      <c r="H6" s="10"/>
      <c r="I6" s="10"/>
      <c r="J6" s="10"/>
      <c r="K6" s="10"/>
      <c r="L6" s="7"/>
    </row>
    <row r="7" spans="2:256" ht="12.75" customHeight="1">
      <c r="B7" s="294"/>
      <c r="C7" s="7"/>
      <c r="D7" s="8"/>
      <c r="E7" s="8"/>
      <c r="F7" s="8"/>
      <c r="G7" s="8"/>
      <c r="H7" s="8"/>
      <c r="I7" s="8"/>
      <c r="J7" s="8"/>
      <c r="K7" s="8"/>
      <c r="L7" s="7"/>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2:13" s="8" customFormat="1" ht="12.75" customHeight="1">
      <c r="B8" s="295" t="s">
        <v>149</v>
      </c>
      <c r="C8" s="11" t="s">
        <v>36</v>
      </c>
      <c r="D8" s="12"/>
      <c r="E8" s="12"/>
      <c r="F8" s="12"/>
      <c r="G8" s="12"/>
      <c r="H8" s="13"/>
      <c r="I8" s="13"/>
      <c r="J8" s="13"/>
      <c r="K8" s="13"/>
      <c r="L8" s="14"/>
      <c r="M8" s="13"/>
    </row>
    <row r="9" spans="2:13" s="8" customFormat="1" ht="12.75" customHeight="1">
      <c r="B9" s="296"/>
      <c r="C9" s="359" t="s">
        <v>257</v>
      </c>
      <c r="D9" s="12"/>
      <c r="E9" s="12"/>
      <c r="F9" s="12"/>
      <c r="G9" s="12"/>
      <c r="H9" s="13"/>
      <c r="I9" s="13"/>
      <c r="J9" s="13"/>
      <c r="K9" s="13"/>
      <c r="L9" s="14"/>
      <c r="M9" s="13"/>
    </row>
    <row r="10" spans="2:15" s="8" customFormat="1" ht="12.75" customHeight="1">
      <c r="B10" s="296"/>
      <c r="C10" s="45"/>
      <c r="D10" s="37"/>
      <c r="E10" s="37"/>
      <c r="F10" s="37"/>
      <c r="G10" s="37"/>
      <c r="H10" s="13"/>
      <c r="I10" s="13"/>
      <c r="J10" s="13"/>
      <c r="K10" s="13"/>
      <c r="L10" s="336"/>
      <c r="M10" s="336"/>
      <c r="N10" s="336"/>
      <c r="O10" s="336"/>
    </row>
    <row r="11" spans="2:15" s="8" customFormat="1" ht="12.75" customHeight="1">
      <c r="B11" s="296"/>
      <c r="C11" s="264"/>
      <c r="D11" s="265"/>
      <c r="E11" s="276" t="s">
        <v>151</v>
      </c>
      <c r="F11" s="276" t="s">
        <v>152</v>
      </c>
      <c r="G11" s="276" t="s">
        <v>135</v>
      </c>
      <c r="H11" s="276" t="s">
        <v>141</v>
      </c>
      <c r="I11" s="276" t="s">
        <v>177</v>
      </c>
      <c r="J11" s="276" t="s">
        <v>243</v>
      </c>
      <c r="K11" s="277" t="s">
        <v>362</v>
      </c>
      <c r="L11" s="336"/>
      <c r="M11" s="336"/>
      <c r="N11" s="336"/>
      <c r="O11" s="336"/>
    </row>
    <row r="12" spans="2:15" s="8" customFormat="1" ht="12.75" customHeight="1">
      <c r="B12" s="296"/>
      <c r="C12" s="17"/>
      <c r="D12" s="18"/>
      <c r="E12" s="19"/>
      <c r="F12" s="19"/>
      <c r="G12" s="19"/>
      <c r="H12" s="19"/>
      <c r="I12" s="19"/>
      <c r="J12" s="19"/>
      <c r="K12" s="165"/>
      <c r="L12" s="336"/>
      <c r="M12" s="336"/>
      <c r="N12" s="336"/>
      <c r="O12" s="336"/>
    </row>
    <row r="13" spans="2:11" s="8" customFormat="1" ht="12.75" customHeight="1">
      <c r="B13" s="296"/>
      <c r="C13" s="202" t="s">
        <v>146</v>
      </c>
      <c r="D13" s="203"/>
      <c r="E13" s="204">
        <v>1372680</v>
      </c>
      <c r="F13" s="204">
        <v>1329977</v>
      </c>
      <c r="G13" s="204">
        <v>1325528</v>
      </c>
      <c r="H13" s="204">
        <v>1348515</v>
      </c>
      <c r="I13" s="204">
        <v>1354534</v>
      </c>
      <c r="J13" s="204">
        <f>J15+J21</f>
        <v>1526118</v>
      </c>
      <c r="K13" s="232">
        <f>K15+K21</f>
        <v>1740444</v>
      </c>
    </row>
    <row r="14" spans="2:11" s="8" customFormat="1" ht="12.75" customHeight="1">
      <c r="B14" s="296"/>
      <c r="C14" s="17"/>
      <c r="D14" s="18"/>
      <c r="E14" s="19"/>
      <c r="F14" s="19"/>
      <c r="G14" s="19"/>
      <c r="H14" s="19"/>
      <c r="I14" s="19"/>
      <c r="J14" s="19"/>
      <c r="K14" s="233"/>
    </row>
    <row r="15" spans="2:11" s="8" customFormat="1" ht="12.75" customHeight="1">
      <c r="B15" s="296"/>
      <c r="C15" s="20" t="s">
        <v>145</v>
      </c>
      <c r="D15" s="21"/>
      <c r="E15" s="22">
        <v>1202229</v>
      </c>
      <c r="F15" s="22">
        <v>1157602</v>
      </c>
      <c r="G15" s="22">
        <v>1150805</v>
      </c>
      <c r="H15" s="51">
        <v>1167538</v>
      </c>
      <c r="I15" s="51">
        <v>1170301</v>
      </c>
      <c r="J15" s="51">
        <f>SUM(J16:J19)</f>
        <v>1280794</v>
      </c>
      <c r="K15" s="23">
        <f>SUM(K16:K19)</f>
        <v>1440005</v>
      </c>
    </row>
    <row r="16" spans="2:12" s="8" customFormat="1" ht="12.75" customHeight="1">
      <c r="B16" s="296"/>
      <c r="C16" s="24"/>
      <c r="D16" s="27" t="s">
        <v>132</v>
      </c>
      <c r="E16" s="26">
        <v>425477</v>
      </c>
      <c r="F16" s="26">
        <v>415564</v>
      </c>
      <c r="G16" s="26">
        <v>417204</v>
      </c>
      <c r="H16" s="50">
        <v>419925</v>
      </c>
      <c r="I16" s="50">
        <v>418988</v>
      </c>
      <c r="J16" s="50">
        <v>408923</v>
      </c>
      <c r="K16" s="223">
        <v>424587</v>
      </c>
      <c r="L16" s="13"/>
    </row>
    <row r="17" spans="2:12" s="56" customFormat="1" ht="12.75" customHeight="1">
      <c r="B17" s="300"/>
      <c r="C17" s="24"/>
      <c r="D17" s="27" t="s">
        <v>142</v>
      </c>
      <c r="E17" s="26">
        <v>220384</v>
      </c>
      <c r="F17" s="26">
        <v>215994</v>
      </c>
      <c r="G17" s="26">
        <v>209983</v>
      </c>
      <c r="H17" s="50">
        <v>208819</v>
      </c>
      <c r="I17" s="50">
        <v>213673</v>
      </c>
      <c r="J17" s="50">
        <v>220337</v>
      </c>
      <c r="K17" s="223">
        <v>236023</v>
      </c>
      <c r="L17" s="115"/>
    </row>
    <row r="18" spans="2:12" s="8" customFormat="1" ht="12.75" customHeight="1">
      <c r="B18" s="296"/>
      <c r="C18" s="24"/>
      <c r="D18" s="27" t="s">
        <v>143</v>
      </c>
      <c r="E18" s="26">
        <v>311615</v>
      </c>
      <c r="F18" s="26">
        <v>298824</v>
      </c>
      <c r="G18" s="26">
        <v>313851</v>
      </c>
      <c r="H18" s="50">
        <v>319231</v>
      </c>
      <c r="I18" s="50">
        <v>315343</v>
      </c>
      <c r="J18" s="50">
        <v>403237</v>
      </c>
      <c r="K18" s="223">
        <v>409416</v>
      </c>
      <c r="L18" s="13"/>
    </row>
    <row r="19" spans="2:12" s="56" customFormat="1" ht="12.75" customHeight="1">
      <c r="B19" s="300"/>
      <c r="C19" s="24"/>
      <c r="D19" s="27" t="s">
        <v>133</v>
      </c>
      <c r="E19" s="26">
        <v>244753</v>
      </c>
      <c r="F19" s="26">
        <v>227220</v>
      </c>
      <c r="G19" s="26">
        <v>209767</v>
      </c>
      <c r="H19" s="50">
        <v>219563</v>
      </c>
      <c r="I19" s="50">
        <v>222297</v>
      </c>
      <c r="J19" s="50">
        <v>248297</v>
      </c>
      <c r="K19" s="223">
        <v>369979</v>
      </c>
      <c r="L19" s="115"/>
    </row>
    <row r="20" spans="2:12" s="56" customFormat="1" ht="12.75" customHeight="1">
      <c r="B20" s="300"/>
      <c r="C20" s="24"/>
      <c r="D20" s="27"/>
      <c r="E20" s="26"/>
      <c r="F20" s="26"/>
      <c r="G20" s="26"/>
      <c r="H20" s="50"/>
      <c r="I20" s="50"/>
      <c r="J20" s="50"/>
      <c r="K20" s="223"/>
      <c r="L20" s="115"/>
    </row>
    <row r="21" spans="2:12" s="8" customFormat="1" ht="12.75" customHeight="1">
      <c r="B21" s="296"/>
      <c r="C21" s="20" t="s">
        <v>134</v>
      </c>
      <c r="D21" s="21"/>
      <c r="E21" s="22">
        <v>170451</v>
      </c>
      <c r="F21" s="22">
        <v>172375</v>
      </c>
      <c r="G21" s="22">
        <v>174723</v>
      </c>
      <c r="H21" s="51">
        <v>180977</v>
      </c>
      <c r="I21" s="51">
        <v>184233</v>
      </c>
      <c r="J21" s="51">
        <f>SUM(J22:J25)</f>
        <v>245324</v>
      </c>
      <c r="K21" s="23">
        <f>SUM(K22:K25)</f>
        <v>300439</v>
      </c>
      <c r="L21" s="13"/>
    </row>
    <row r="22" spans="2:12" s="8" customFormat="1" ht="12.75" customHeight="1">
      <c r="B22" s="296"/>
      <c r="C22" s="28"/>
      <c r="D22" s="27" t="s">
        <v>132</v>
      </c>
      <c r="E22" s="26">
        <v>47924</v>
      </c>
      <c r="F22" s="26">
        <v>46152</v>
      </c>
      <c r="G22" s="26">
        <v>47590</v>
      </c>
      <c r="H22" s="50">
        <v>49089</v>
      </c>
      <c r="I22" s="50">
        <v>49113</v>
      </c>
      <c r="J22" s="50">
        <v>50900</v>
      </c>
      <c r="K22" s="223">
        <v>54932</v>
      </c>
      <c r="L22" s="13"/>
    </row>
    <row r="23" spans="2:12" s="56" customFormat="1" ht="12.75" customHeight="1">
      <c r="B23" s="300"/>
      <c r="C23" s="28"/>
      <c r="D23" s="27" t="s">
        <v>142</v>
      </c>
      <c r="E23" s="26">
        <v>28139</v>
      </c>
      <c r="F23" s="26">
        <v>28207</v>
      </c>
      <c r="G23" s="26">
        <v>28972</v>
      </c>
      <c r="H23" s="50">
        <v>29232</v>
      </c>
      <c r="I23" s="50">
        <v>29022</v>
      </c>
      <c r="J23" s="50">
        <v>35010</v>
      </c>
      <c r="K23" s="223">
        <v>37225</v>
      </c>
      <c r="L23" s="115"/>
    </row>
    <row r="24" spans="2:12" s="8" customFormat="1" ht="12.75" customHeight="1">
      <c r="B24" s="296"/>
      <c r="C24" s="28"/>
      <c r="D24" s="27" t="s">
        <v>143</v>
      </c>
      <c r="E24" s="26">
        <v>38918</v>
      </c>
      <c r="F24" s="26">
        <v>41760</v>
      </c>
      <c r="G24" s="26">
        <v>44009</v>
      </c>
      <c r="H24" s="50">
        <v>45311</v>
      </c>
      <c r="I24" s="50">
        <v>45950</v>
      </c>
      <c r="J24" s="50">
        <v>96973</v>
      </c>
      <c r="K24" s="223">
        <v>94279</v>
      </c>
      <c r="L24" s="13"/>
    </row>
    <row r="25" spans="2:12" s="56" customFormat="1" ht="12.75" customHeight="1">
      <c r="B25" s="300"/>
      <c r="C25" s="28"/>
      <c r="D25" s="27" t="s">
        <v>133</v>
      </c>
      <c r="E25" s="26">
        <v>55470</v>
      </c>
      <c r="F25" s="26">
        <v>56256</v>
      </c>
      <c r="G25" s="26">
        <v>54152</v>
      </c>
      <c r="H25" s="50">
        <v>57345</v>
      </c>
      <c r="I25" s="50">
        <v>60148</v>
      </c>
      <c r="J25" s="50">
        <v>62441</v>
      </c>
      <c r="K25" s="223">
        <v>114003</v>
      </c>
      <c r="L25" s="115"/>
    </row>
    <row r="26" spans="2:12" s="8" customFormat="1" ht="12.75" customHeight="1">
      <c r="B26" s="296"/>
      <c r="C26" s="29"/>
      <c r="D26" s="30"/>
      <c r="E26" s="31"/>
      <c r="F26" s="31"/>
      <c r="G26" s="31"/>
      <c r="H26" s="31"/>
      <c r="I26" s="31"/>
      <c r="J26" s="31"/>
      <c r="K26" s="32"/>
      <c r="L26" s="13"/>
    </row>
    <row r="27" spans="2:13" s="8" customFormat="1" ht="12.75" customHeight="1">
      <c r="B27" s="296"/>
      <c r="C27" s="15"/>
      <c r="D27" s="15"/>
      <c r="E27" s="15"/>
      <c r="F27" s="15"/>
      <c r="G27" s="15"/>
      <c r="H27" s="15"/>
      <c r="I27" s="13"/>
      <c r="J27" s="13"/>
      <c r="K27" s="13"/>
      <c r="L27" s="14"/>
      <c r="M27" s="13"/>
    </row>
    <row r="28" spans="2:13" s="8" customFormat="1" ht="12.75" customHeight="1">
      <c r="B28" s="296"/>
      <c r="C28" s="237" t="s">
        <v>158</v>
      </c>
      <c r="D28" s="15"/>
      <c r="E28" s="15"/>
      <c r="F28" s="15"/>
      <c r="G28" s="15"/>
      <c r="H28" s="15"/>
      <c r="I28" s="13"/>
      <c r="J28" s="13"/>
      <c r="K28" s="13"/>
      <c r="L28" s="14"/>
      <c r="M28" s="13"/>
    </row>
    <row r="29" spans="2:12" s="8" customFormat="1" ht="12.75" customHeight="1">
      <c r="B29" s="296"/>
      <c r="D29" s="15"/>
      <c r="I29" s="13"/>
      <c r="J29" s="13"/>
      <c r="K29" s="13"/>
      <c r="L29" s="14"/>
    </row>
    <row r="30" spans="2:12" s="8" customFormat="1" ht="12.75" customHeight="1">
      <c r="B30" s="296"/>
      <c r="D30" s="15"/>
      <c r="I30" s="13"/>
      <c r="J30" s="13"/>
      <c r="K30" s="13"/>
      <c r="L30" s="14"/>
    </row>
    <row r="31" spans="2:12" s="8" customFormat="1" ht="12.75" customHeight="1">
      <c r="B31" s="296"/>
      <c r="C31" s="15"/>
      <c r="D31" s="15"/>
      <c r="I31" s="13"/>
      <c r="J31" s="13"/>
      <c r="K31" s="13"/>
      <c r="L31" s="14"/>
    </row>
    <row r="32" spans="2:18" s="8" customFormat="1" ht="12.75" customHeight="1">
      <c r="B32" s="295" t="s">
        <v>136</v>
      </c>
      <c r="C32" s="61" t="s">
        <v>37</v>
      </c>
      <c r="D32" s="48"/>
      <c r="E32" s="48"/>
      <c r="F32" s="48"/>
      <c r="G32" s="48"/>
      <c r="H32" s="34"/>
      <c r="I32" s="13"/>
      <c r="J32" s="13"/>
      <c r="K32" s="13"/>
      <c r="L32" s="14"/>
      <c r="M32" s="13"/>
      <c r="N32" s="336"/>
      <c r="O32" s="336"/>
      <c r="P32" s="336"/>
      <c r="Q32" s="336"/>
      <c r="R32" s="336"/>
    </row>
    <row r="33" spans="2:18" s="8" customFormat="1" ht="12.75" customHeight="1">
      <c r="B33" s="296"/>
      <c r="C33" s="359" t="s">
        <v>256</v>
      </c>
      <c r="D33" s="12"/>
      <c r="E33" s="12"/>
      <c r="F33" s="12"/>
      <c r="G33" s="37"/>
      <c r="H33" s="13"/>
      <c r="I33" s="13"/>
      <c r="J33" s="13"/>
      <c r="K33" s="13"/>
      <c r="L33" s="14"/>
      <c r="M33" s="13"/>
      <c r="N33" s="336"/>
      <c r="O33" s="336"/>
      <c r="P33" s="336"/>
      <c r="Q33" s="336"/>
      <c r="R33" s="336"/>
    </row>
    <row r="34" spans="2:18" s="8" customFormat="1" ht="12.75" customHeight="1">
      <c r="B34" s="296"/>
      <c r="C34" s="45"/>
      <c r="D34" s="37"/>
      <c r="E34" s="37"/>
      <c r="F34" s="37"/>
      <c r="G34" s="37"/>
      <c r="H34" s="13"/>
      <c r="I34" s="13"/>
      <c r="J34" s="13"/>
      <c r="K34" s="13"/>
      <c r="L34" s="14"/>
      <c r="M34" s="13"/>
      <c r="N34" s="336"/>
      <c r="O34" s="336"/>
      <c r="P34" s="336"/>
      <c r="Q34" s="336"/>
      <c r="R34" s="336"/>
    </row>
    <row r="35" spans="3:11" s="290" customFormat="1" ht="12.75" customHeight="1">
      <c r="C35" s="283"/>
      <c r="D35" s="284"/>
      <c r="E35" s="360" t="s">
        <v>151</v>
      </c>
      <c r="F35" s="276" t="s">
        <v>152</v>
      </c>
      <c r="G35" s="276" t="s">
        <v>135</v>
      </c>
      <c r="H35" s="276" t="s">
        <v>141</v>
      </c>
      <c r="I35" s="276" t="s">
        <v>177</v>
      </c>
      <c r="J35" s="276" t="s">
        <v>243</v>
      </c>
      <c r="K35" s="277" t="s">
        <v>362</v>
      </c>
    </row>
    <row r="36" spans="3:11" s="290" customFormat="1" ht="12.75" customHeight="1">
      <c r="C36" s="361"/>
      <c r="D36" s="362"/>
      <c r="E36" s="362"/>
      <c r="F36" s="362"/>
      <c r="G36" s="362"/>
      <c r="H36" s="362"/>
      <c r="I36" s="362"/>
      <c r="J36" s="362"/>
      <c r="K36" s="363"/>
    </row>
    <row r="37" spans="3:11" s="290" customFormat="1" ht="12.75" customHeight="1">
      <c r="C37" s="538" t="s">
        <v>137</v>
      </c>
      <c r="D37" s="539"/>
      <c r="E37" s="539"/>
      <c r="F37" s="539"/>
      <c r="G37" s="539"/>
      <c r="H37" s="539"/>
      <c r="I37" s="539"/>
      <c r="J37" s="539"/>
      <c r="K37" s="540"/>
    </row>
    <row r="38" spans="3:11" s="290" customFormat="1" ht="12.75" customHeight="1">
      <c r="C38" s="364"/>
      <c r="D38" s="365"/>
      <c r="E38" s="365"/>
      <c r="F38" s="365"/>
      <c r="G38" s="365"/>
      <c r="H38" s="365"/>
      <c r="I38" s="365"/>
      <c r="J38" s="365"/>
      <c r="K38" s="366"/>
    </row>
    <row r="39" spans="3:11" s="290" customFormat="1" ht="12.75" customHeight="1">
      <c r="C39" s="202" t="s">
        <v>146</v>
      </c>
      <c r="D39" s="205"/>
      <c r="E39" s="367">
        <v>79407</v>
      </c>
      <c r="F39" s="367">
        <v>113921</v>
      </c>
      <c r="G39" s="367">
        <v>125756</v>
      </c>
      <c r="H39" s="367">
        <v>141510</v>
      </c>
      <c r="I39" s="367">
        <v>205489</v>
      </c>
      <c r="J39" s="367">
        <f>J41+J47</f>
        <v>650272</v>
      </c>
      <c r="K39" s="368" t="s">
        <v>74</v>
      </c>
    </row>
    <row r="40" spans="3:11" s="290" customFormat="1" ht="12.75" customHeight="1">
      <c r="C40" s="20"/>
      <c r="D40" s="288"/>
      <c r="E40" s="22"/>
      <c r="F40" s="22"/>
      <c r="G40" s="22"/>
      <c r="H40" s="22"/>
      <c r="I40" s="22"/>
      <c r="J40" s="22"/>
      <c r="K40" s="35"/>
    </row>
    <row r="41" spans="3:11" s="290" customFormat="1" ht="12.75" customHeight="1">
      <c r="C41" s="20" t="s">
        <v>145</v>
      </c>
      <c r="D41" s="288"/>
      <c r="E41" s="22">
        <v>63084</v>
      </c>
      <c r="F41" s="22">
        <v>90389</v>
      </c>
      <c r="G41" s="22">
        <v>100273</v>
      </c>
      <c r="H41" s="51">
        <v>113803</v>
      </c>
      <c r="I41" s="51">
        <v>170618</v>
      </c>
      <c r="J41" s="51">
        <f>SUM(J42:J45)</f>
        <v>577305</v>
      </c>
      <c r="K41" s="23" t="s">
        <v>74</v>
      </c>
    </row>
    <row r="42" spans="3:11" s="290" customFormat="1" ht="12.75" customHeight="1">
      <c r="C42" s="256"/>
      <c r="D42" s="369" t="s">
        <v>132</v>
      </c>
      <c r="E42" s="224">
        <v>15906</v>
      </c>
      <c r="F42" s="224">
        <v>18175</v>
      </c>
      <c r="G42" s="224">
        <v>26160</v>
      </c>
      <c r="H42" s="370">
        <v>27837</v>
      </c>
      <c r="I42" s="370">
        <v>41362</v>
      </c>
      <c r="J42" s="370">
        <v>386254</v>
      </c>
      <c r="K42" s="231" t="s">
        <v>74</v>
      </c>
    </row>
    <row r="43" spans="3:11" s="290" customFormat="1" ht="12.75" customHeight="1">
      <c r="C43" s="256"/>
      <c r="D43" s="369" t="s">
        <v>142</v>
      </c>
      <c r="E43" s="224">
        <v>11267</v>
      </c>
      <c r="F43" s="224">
        <v>18759</v>
      </c>
      <c r="G43" s="224">
        <v>19296</v>
      </c>
      <c r="H43" s="370">
        <v>23092</v>
      </c>
      <c r="I43" s="370">
        <v>36425</v>
      </c>
      <c r="J43" s="370">
        <v>54828</v>
      </c>
      <c r="K43" s="231" t="s">
        <v>74</v>
      </c>
    </row>
    <row r="44" spans="3:11" s="290" customFormat="1" ht="12.75" customHeight="1">
      <c r="C44" s="256"/>
      <c r="D44" s="369" t="s">
        <v>143</v>
      </c>
      <c r="E44" s="224">
        <v>17713</v>
      </c>
      <c r="F44" s="224">
        <v>27918</v>
      </c>
      <c r="G44" s="224">
        <v>30530</v>
      </c>
      <c r="H44" s="370">
        <v>35707</v>
      </c>
      <c r="I44" s="370">
        <v>54066</v>
      </c>
      <c r="J44" s="370">
        <v>78701</v>
      </c>
      <c r="K44" s="231" t="s">
        <v>74</v>
      </c>
    </row>
    <row r="45" spans="3:11" s="290" customFormat="1" ht="12.75" customHeight="1">
      <c r="C45" s="256"/>
      <c r="D45" s="371" t="s">
        <v>133</v>
      </c>
      <c r="E45" s="225">
        <v>18198</v>
      </c>
      <c r="F45" s="225">
        <v>25537</v>
      </c>
      <c r="G45" s="225">
        <v>24287</v>
      </c>
      <c r="H45" s="222">
        <v>27167</v>
      </c>
      <c r="I45" s="222">
        <v>38765</v>
      </c>
      <c r="J45" s="222">
        <v>57522</v>
      </c>
      <c r="K45" s="223" t="s">
        <v>74</v>
      </c>
    </row>
    <row r="46" spans="3:11" s="290" customFormat="1" ht="12.75" customHeight="1">
      <c r="C46" s="20"/>
      <c r="D46" s="371"/>
      <c r="E46" s="22"/>
      <c r="F46" s="22"/>
      <c r="G46" s="22"/>
      <c r="H46" s="51"/>
      <c r="I46" s="51"/>
      <c r="J46" s="51"/>
      <c r="K46" s="23"/>
    </row>
    <row r="47" spans="3:11" s="290" customFormat="1" ht="12.75" customHeight="1">
      <c r="C47" s="20" t="s">
        <v>134</v>
      </c>
      <c r="D47" s="288"/>
      <c r="E47" s="22">
        <v>16323</v>
      </c>
      <c r="F47" s="22">
        <v>23532</v>
      </c>
      <c r="G47" s="22">
        <v>25483</v>
      </c>
      <c r="H47" s="51">
        <v>27707</v>
      </c>
      <c r="I47" s="51">
        <v>34871</v>
      </c>
      <c r="J47" s="51">
        <f>SUM(J48:J51)</f>
        <v>72967</v>
      </c>
      <c r="K47" s="23" t="s">
        <v>74</v>
      </c>
    </row>
    <row r="48" spans="3:11" s="290" customFormat="1" ht="12.75" customHeight="1">
      <c r="C48" s="372"/>
      <c r="D48" s="373" t="s">
        <v>132</v>
      </c>
      <c r="E48" s="225">
        <v>3015</v>
      </c>
      <c r="F48" s="225">
        <v>4692</v>
      </c>
      <c r="G48" s="225">
        <v>5034</v>
      </c>
      <c r="H48" s="222">
        <v>5828</v>
      </c>
      <c r="I48" s="222">
        <v>7504</v>
      </c>
      <c r="J48" s="222">
        <v>42697</v>
      </c>
      <c r="K48" s="223" t="s">
        <v>74</v>
      </c>
    </row>
    <row r="49" spans="3:11" s="290" customFormat="1" ht="12.75" customHeight="1">
      <c r="C49" s="372"/>
      <c r="D49" s="373" t="s">
        <v>142</v>
      </c>
      <c r="E49" s="225">
        <v>1745</v>
      </c>
      <c r="F49" s="225">
        <v>2735</v>
      </c>
      <c r="G49" s="225">
        <v>3008</v>
      </c>
      <c r="H49" s="222">
        <v>3238</v>
      </c>
      <c r="I49" s="222">
        <v>3589</v>
      </c>
      <c r="J49" s="222">
        <v>3976</v>
      </c>
      <c r="K49" s="223" t="s">
        <v>74</v>
      </c>
    </row>
    <row r="50" spans="3:11" s="290" customFormat="1" ht="12.75" customHeight="1">
      <c r="C50" s="372"/>
      <c r="D50" s="373" t="s">
        <v>143</v>
      </c>
      <c r="E50" s="225">
        <v>2502</v>
      </c>
      <c r="F50" s="225">
        <v>4349</v>
      </c>
      <c r="G50" s="225">
        <v>4973</v>
      </c>
      <c r="H50" s="222">
        <v>5659</v>
      </c>
      <c r="I50" s="222">
        <v>7310</v>
      </c>
      <c r="J50" s="222">
        <v>7614</v>
      </c>
      <c r="K50" s="223" t="s">
        <v>74</v>
      </c>
    </row>
    <row r="51" spans="3:11" s="290" customFormat="1" ht="12.75" customHeight="1">
      <c r="C51" s="372"/>
      <c r="D51" s="371" t="s">
        <v>133</v>
      </c>
      <c r="E51" s="225">
        <v>9061</v>
      </c>
      <c r="F51" s="225">
        <v>11756</v>
      </c>
      <c r="G51" s="225">
        <v>12468</v>
      </c>
      <c r="H51" s="222">
        <v>12982</v>
      </c>
      <c r="I51" s="222">
        <v>16468</v>
      </c>
      <c r="J51" s="222">
        <v>18680</v>
      </c>
      <c r="K51" s="223" t="s">
        <v>74</v>
      </c>
    </row>
    <row r="52" spans="3:11" s="290" customFormat="1" ht="12.75" customHeight="1">
      <c r="C52" s="374"/>
      <c r="D52" s="30"/>
      <c r="E52" s="31"/>
      <c r="F52" s="31"/>
      <c r="G52" s="31"/>
      <c r="H52" s="31"/>
      <c r="I52" s="31"/>
      <c r="J52" s="31"/>
      <c r="K52" s="32"/>
    </row>
    <row r="53" spans="3:11" s="290" customFormat="1" ht="12.75" customHeight="1">
      <c r="C53" s="538" t="s">
        <v>138</v>
      </c>
      <c r="D53" s="539"/>
      <c r="E53" s="539"/>
      <c r="F53" s="539"/>
      <c r="G53" s="539"/>
      <c r="H53" s="539"/>
      <c r="I53" s="539"/>
      <c r="J53" s="539"/>
      <c r="K53" s="540"/>
    </row>
    <row r="54" spans="3:11" s="290" customFormat="1" ht="12.75" customHeight="1">
      <c r="C54" s="361"/>
      <c r="D54" s="362"/>
      <c r="E54" s="362"/>
      <c r="F54" s="362"/>
      <c r="G54" s="362"/>
      <c r="H54" s="362"/>
      <c r="I54" s="362"/>
      <c r="J54" s="362"/>
      <c r="K54" s="363"/>
    </row>
    <row r="55" spans="3:11" s="290" customFormat="1" ht="12.75" customHeight="1">
      <c r="C55" s="202" t="s">
        <v>146</v>
      </c>
      <c r="D55" s="205"/>
      <c r="E55" s="367">
        <v>40573</v>
      </c>
      <c r="F55" s="367">
        <v>82780</v>
      </c>
      <c r="G55" s="367">
        <v>94644</v>
      </c>
      <c r="H55" s="367">
        <v>115273</v>
      </c>
      <c r="I55" s="367">
        <v>152418</v>
      </c>
      <c r="J55" s="367">
        <f>J57+J63</f>
        <v>591138</v>
      </c>
      <c r="K55" s="368" t="s">
        <v>74</v>
      </c>
    </row>
    <row r="56" spans="3:11" s="290" customFormat="1" ht="12.75" customHeight="1">
      <c r="C56" s="20"/>
      <c r="D56" s="288"/>
      <c r="E56" s="22"/>
      <c r="F56" s="22"/>
      <c r="G56" s="22"/>
      <c r="H56" s="22"/>
      <c r="I56" s="22"/>
      <c r="J56" s="22"/>
      <c r="K56" s="35"/>
    </row>
    <row r="57" spans="3:11" s="290" customFormat="1" ht="12.75" customHeight="1">
      <c r="C57" s="20" t="s">
        <v>145</v>
      </c>
      <c r="D57" s="288"/>
      <c r="E57" s="22">
        <v>30911</v>
      </c>
      <c r="F57" s="22">
        <v>63694</v>
      </c>
      <c r="G57" s="22">
        <v>73251</v>
      </c>
      <c r="H57" s="51">
        <v>91355</v>
      </c>
      <c r="I57" s="51">
        <v>122532</v>
      </c>
      <c r="J57" s="51">
        <f>SUM(J58:J61)</f>
        <v>523171</v>
      </c>
      <c r="K57" s="23" t="s">
        <v>74</v>
      </c>
    </row>
    <row r="58" spans="3:11" s="290" customFormat="1" ht="12.75" customHeight="1">
      <c r="C58" s="256"/>
      <c r="D58" s="369" t="s">
        <v>132</v>
      </c>
      <c r="E58" s="224">
        <v>8132</v>
      </c>
      <c r="F58" s="224">
        <v>10828</v>
      </c>
      <c r="G58" s="224">
        <v>15731</v>
      </c>
      <c r="H58" s="370">
        <v>18774</v>
      </c>
      <c r="I58" s="370">
        <v>29084</v>
      </c>
      <c r="J58" s="370">
        <v>374787</v>
      </c>
      <c r="K58" s="231" t="s">
        <v>74</v>
      </c>
    </row>
    <row r="59" spans="3:11" s="290" customFormat="1" ht="12.75" customHeight="1">
      <c r="C59" s="256"/>
      <c r="D59" s="369" t="s">
        <v>142</v>
      </c>
      <c r="E59" s="224">
        <v>5710</v>
      </c>
      <c r="F59" s="224">
        <v>13812</v>
      </c>
      <c r="G59" s="224">
        <v>15149</v>
      </c>
      <c r="H59" s="370">
        <v>19621</v>
      </c>
      <c r="I59" s="370">
        <v>25400</v>
      </c>
      <c r="J59" s="370">
        <v>40873</v>
      </c>
      <c r="K59" s="231" t="s">
        <v>74</v>
      </c>
    </row>
    <row r="60" spans="3:11" s="290" customFormat="1" ht="12.75" customHeight="1">
      <c r="C60" s="256"/>
      <c r="D60" s="369" t="s">
        <v>143</v>
      </c>
      <c r="E60" s="224">
        <v>8633</v>
      </c>
      <c r="F60" s="224">
        <v>20436</v>
      </c>
      <c r="G60" s="224">
        <v>23601</v>
      </c>
      <c r="H60" s="370">
        <v>30107</v>
      </c>
      <c r="I60" s="370">
        <v>38631</v>
      </c>
      <c r="J60" s="370">
        <v>60425</v>
      </c>
      <c r="K60" s="231" t="s">
        <v>74</v>
      </c>
    </row>
    <row r="61" spans="3:11" s="290" customFormat="1" ht="12.75" customHeight="1">
      <c r="C61" s="256"/>
      <c r="D61" s="371" t="s">
        <v>133</v>
      </c>
      <c r="E61" s="225">
        <v>8436</v>
      </c>
      <c r="F61" s="225">
        <v>18618</v>
      </c>
      <c r="G61" s="225">
        <v>18770</v>
      </c>
      <c r="H61" s="222">
        <v>22853</v>
      </c>
      <c r="I61" s="222">
        <v>29417</v>
      </c>
      <c r="J61" s="222">
        <v>47086</v>
      </c>
      <c r="K61" s="223" t="s">
        <v>74</v>
      </c>
    </row>
    <row r="62" spans="3:11" s="290" customFormat="1" ht="12.75" customHeight="1">
      <c r="C62" s="20"/>
      <c r="D62" s="269"/>
      <c r="E62" s="22"/>
      <c r="F62" s="22"/>
      <c r="G62" s="22"/>
      <c r="H62" s="51"/>
      <c r="I62" s="51"/>
      <c r="J62" s="51"/>
      <c r="K62" s="23"/>
    </row>
    <row r="63" spans="3:11" s="290" customFormat="1" ht="12.75" customHeight="1">
      <c r="C63" s="20" t="s">
        <v>134</v>
      </c>
      <c r="D63" s="288"/>
      <c r="E63" s="22">
        <v>9662</v>
      </c>
      <c r="F63" s="22">
        <v>19086</v>
      </c>
      <c r="G63" s="22">
        <v>21393</v>
      </c>
      <c r="H63" s="51">
        <v>23918</v>
      </c>
      <c r="I63" s="51">
        <v>29886</v>
      </c>
      <c r="J63" s="51">
        <f>SUM(J64:J67)</f>
        <v>67967</v>
      </c>
      <c r="K63" s="23" t="s">
        <v>74</v>
      </c>
    </row>
    <row r="64" spans="3:11" s="290" customFormat="1" ht="12.75" customHeight="1">
      <c r="C64" s="372"/>
      <c r="D64" s="373" t="s">
        <v>132</v>
      </c>
      <c r="E64" s="225">
        <v>1206</v>
      </c>
      <c r="F64" s="225">
        <v>3066</v>
      </c>
      <c r="G64" s="225">
        <v>3448</v>
      </c>
      <c r="H64" s="222">
        <v>4206</v>
      </c>
      <c r="I64" s="222">
        <v>5505</v>
      </c>
      <c r="J64" s="222">
        <v>40645</v>
      </c>
      <c r="K64" s="223" t="s">
        <v>74</v>
      </c>
    </row>
    <row r="65" spans="3:11" s="290" customFormat="1" ht="12.75" customHeight="1">
      <c r="C65" s="372"/>
      <c r="D65" s="373" t="s">
        <v>142</v>
      </c>
      <c r="E65" s="225">
        <v>944</v>
      </c>
      <c r="F65" s="225">
        <v>2165</v>
      </c>
      <c r="G65" s="225">
        <v>2491</v>
      </c>
      <c r="H65" s="222">
        <v>2759</v>
      </c>
      <c r="I65" s="222">
        <v>3072</v>
      </c>
      <c r="J65" s="222">
        <v>3486</v>
      </c>
      <c r="K65" s="223" t="s">
        <v>74</v>
      </c>
    </row>
    <row r="66" spans="3:11" s="290" customFormat="1" ht="12.75" customHeight="1">
      <c r="C66" s="372"/>
      <c r="D66" s="373" t="s">
        <v>143</v>
      </c>
      <c r="E66" s="225">
        <v>1380</v>
      </c>
      <c r="F66" s="225">
        <v>3487</v>
      </c>
      <c r="G66" s="225">
        <v>4181</v>
      </c>
      <c r="H66" s="222">
        <v>4916</v>
      </c>
      <c r="I66" s="222">
        <v>6353</v>
      </c>
      <c r="J66" s="222">
        <v>6811</v>
      </c>
      <c r="K66" s="223" t="s">
        <v>74</v>
      </c>
    </row>
    <row r="67" spans="3:11" s="290" customFormat="1" ht="12.75" customHeight="1">
      <c r="C67" s="372"/>
      <c r="D67" s="371" t="s">
        <v>133</v>
      </c>
      <c r="E67" s="225">
        <v>6132</v>
      </c>
      <c r="F67" s="225">
        <v>10368</v>
      </c>
      <c r="G67" s="225">
        <v>11273</v>
      </c>
      <c r="H67" s="222">
        <v>12037</v>
      </c>
      <c r="I67" s="222">
        <v>14956</v>
      </c>
      <c r="J67" s="222">
        <v>17025</v>
      </c>
      <c r="K67" s="223" t="s">
        <v>74</v>
      </c>
    </row>
    <row r="68" spans="3:11" s="290" customFormat="1" ht="12.75" customHeight="1">
      <c r="C68" s="374"/>
      <c r="D68" s="30"/>
      <c r="E68" s="31"/>
      <c r="F68" s="31"/>
      <c r="G68" s="31"/>
      <c r="H68" s="31"/>
      <c r="I68" s="31"/>
      <c r="J68" s="31"/>
      <c r="K68" s="32"/>
    </row>
    <row r="69" spans="3:11" s="290" customFormat="1" ht="12.75" customHeight="1">
      <c r="C69" s="237"/>
      <c r="D69" s="238"/>
      <c r="E69" s="15"/>
      <c r="F69" s="15"/>
      <c r="G69" s="15"/>
      <c r="H69" s="15"/>
      <c r="I69" s="328"/>
      <c r="J69" s="328"/>
      <c r="K69" s="328"/>
    </row>
    <row r="70" spans="3:11" s="290" customFormat="1" ht="12.75" customHeight="1">
      <c r="C70" s="237" t="s">
        <v>158</v>
      </c>
      <c r="D70" s="238"/>
      <c r="E70" s="15"/>
      <c r="F70" s="15"/>
      <c r="G70" s="15"/>
      <c r="H70" s="15"/>
      <c r="I70" s="328"/>
      <c r="J70" s="328"/>
      <c r="K70" s="328"/>
    </row>
    <row r="71" spans="3:11" s="290" customFormat="1" ht="12.75" customHeight="1">
      <c r="C71" s="237"/>
      <c r="D71" s="238"/>
      <c r="E71" s="15"/>
      <c r="F71" s="15"/>
      <c r="G71" s="15"/>
      <c r="H71" s="15"/>
      <c r="I71" s="328"/>
      <c r="J71" s="328"/>
      <c r="K71" s="328"/>
    </row>
    <row r="72" spans="3:11" s="290" customFormat="1" ht="12.75" customHeight="1">
      <c r="C72" s="36"/>
      <c r="D72" s="15"/>
      <c r="E72" s="15"/>
      <c r="F72" s="15"/>
      <c r="G72" s="15"/>
      <c r="H72" s="15"/>
      <c r="I72" s="328"/>
      <c r="J72" s="328"/>
      <c r="K72" s="328"/>
    </row>
    <row r="73" spans="3:11" s="290" customFormat="1" ht="12.75" customHeight="1">
      <c r="C73" s="15"/>
      <c r="D73" s="15"/>
      <c r="E73" s="15"/>
      <c r="F73" s="15"/>
      <c r="G73" s="15"/>
      <c r="H73" s="15"/>
      <c r="I73" s="328"/>
      <c r="J73" s="328"/>
      <c r="K73" s="328"/>
    </row>
    <row r="74" spans="2:11" s="290" customFormat="1" ht="12.75" customHeight="1">
      <c r="B74" s="310" t="s">
        <v>150</v>
      </c>
      <c r="C74" s="7" t="s">
        <v>38</v>
      </c>
      <c r="D74" s="375"/>
      <c r="E74" s="375"/>
      <c r="F74" s="375"/>
      <c r="G74" s="375"/>
      <c r="H74" s="362"/>
      <c r="I74" s="362"/>
      <c r="J74" s="362"/>
      <c r="K74" s="362"/>
    </row>
    <row r="75" spans="3:11" s="290" customFormat="1" ht="12.75" customHeight="1">
      <c r="C75" s="359" t="s">
        <v>255</v>
      </c>
      <c r="D75" s="247"/>
      <c r="E75" s="247"/>
      <c r="F75" s="240"/>
      <c r="G75" s="240"/>
      <c r="H75" s="328"/>
      <c r="I75" s="328"/>
      <c r="J75" s="328"/>
      <c r="K75" s="328"/>
    </row>
    <row r="76" spans="3:11" s="290" customFormat="1" ht="12.75" customHeight="1">
      <c r="C76" s="358"/>
      <c r="D76" s="358"/>
      <c r="E76" s="358"/>
      <c r="F76" s="358"/>
      <c r="G76" s="358"/>
      <c r="H76" s="358"/>
      <c r="I76" s="358"/>
      <c r="J76" s="358"/>
      <c r="K76" s="358"/>
    </row>
    <row r="77" spans="3:11" s="290" customFormat="1" ht="12.75" customHeight="1">
      <c r="C77" s="264"/>
      <c r="D77" s="265"/>
      <c r="E77" s="276" t="s">
        <v>151</v>
      </c>
      <c r="F77" s="276" t="s">
        <v>152</v>
      </c>
      <c r="G77" s="276" t="s">
        <v>135</v>
      </c>
      <c r="H77" s="276" t="s">
        <v>141</v>
      </c>
      <c r="I77" s="276" t="s">
        <v>177</v>
      </c>
      <c r="J77" s="276" t="s">
        <v>243</v>
      </c>
      <c r="K77" s="277" t="s">
        <v>362</v>
      </c>
    </row>
    <row r="78" spans="3:11" s="290" customFormat="1" ht="12.75" customHeight="1">
      <c r="C78" s="17"/>
      <c r="D78" s="18"/>
      <c r="E78" s="38"/>
      <c r="F78" s="38"/>
      <c r="G78" s="38"/>
      <c r="H78" s="38"/>
      <c r="I78" s="38"/>
      <c r="J78" s="38"/>
      <c r="K78" s="166"/>
    </row>
    <row r="79" spans="3:11" s="290" customFormat="1" ht="12.75" customHeight="1">
      <c r="C79" s="538" t="s">
        <v>363</v>
      </c>
      <c r="D79" s="539"/>
      <c r="E79" s="539"/>
      <c r="F79" s="539"/>
      <c r="G79" s="539"/>
      <c r="H79" s="539"/>
      <c r="I79" s="539"/>
      <c r="J79" s="539"/>
      <c r="K79" s="540"/>
    </row>
    <row r="80" spans="3:11" s="290" customFormat="1" ht="12.75" customHeight="1">
      <c r="C80" s="376"/>
      <c r="D80" s="377"/>
      <c r="E80" s="377"/>
      <c r="F80" s="377"/>
      <c r="G80" s="377"/>
      <c r="H80" s="377"/>
      <c r="I80" s="377"/>
      <c r="J80" s="377"/>
      <c r="K80" s="378"/>
    </row>
    <row r="81" spans="3:11" s="290" customFormat="1" ht="12.75" customHeight="1">
      <c r="C81" s="202" t="s">
        <v>146</v>
      </c>
      <c r="D81" s="205"/>
      <c r="E81" s="379">
        <v>17.286637198231894</v>
      </c>
      <c r="F81" s="379">
        <v>11.674555174199664</v>
      </c>
      <c r="G81" s="379">
        <v>10.5</v>
      </c>
      <c r="H81" s="379">
        <v>9.5</v>
      </c>
      <c r="I81" s="379">
        <v>7.9</v>
      </c>
      <c r="J81" s="379">
        <v>2.1</v>
      </c>
      <c r="K81" s="380" t="s">
        <v>74</v>
      </c>
    </row>
    <row r="82" spans="3:11" s="290" customFormat="1" ht="12.75" customHeight="1">
      <c r="C82" s="116"/>
      <c r="D82" s="117"/>
      <c r="E82" s="39"/>
      <c r="F82" s="39"/>
      <c r="G82" s="39"/>
      <c r="H82" s="39"/>
      <c r="I82" s="39"/>
      <c r="J82" s="39"/>
      <c r="K82" s="40"/>
    </row>
    <row r="83" spans="3:11" s="290" customFormat="1" ht="12.75" customHeight="1">
      <c r="C83" s="116" t="s">
        <v>145</v>
      </c>
      <c r="D83" s="381"/>
      <c r="E83" s="39">
        <v>19.05758988015979</v>
      </c>
      <c r="F83" s="39">
        <v>12.80689021894257</v>
      </c>
      <c r="G83" s="39">
        <v>11.5</v>
      </c>
      <c r="H83" s="39">
        <v>10.3</v>
      </c>
      <c r="I83" s="39">
        <v>8.3</v>
      </c>
      <c r="J83" s="39">
        <v>2</v>
      </c>
      <c r="K83" s="40" t="s">
        <v>74</v>
      </c>
    </row>
    <row r="84" spans="3:11" s="290" customFormat="1" ht="12.75" customHeight="1">
      <c r="C84" s="350"/>
      <c r="D84" s="373" t="s">
        <v>132</v>
      </c>
      <c r="E84" s="382">
        <v>26.74946561046146</v>
      </c>
      <c r="F84" s="382">
        <v>22.864594222833563</v>
      </c>
      <c r="G84" s="382">
        <v>15.9</v>
      </c>
      <c r="H84" s="382">
        <v>15.1</v>
      </c>
      <c r="I84" s="382">
        <v>11.4</v>
      </c>
      <c r="J84" s="382">
        <v>1.1</v>
      </c>
      <c r="K84" s="229" t="s">
        <v>74</v>
      </c>
    </row>
    <row r="85" spans="3:11" s="290" customFormat="1" ht="12.75" customHeight="1">
      <c r="C85" s="350"/>
      <c r="D85" s="373" t="s">
        <v>142</v>
      </c>
      <c r="E85" s="382">
        <v>19.560131357060442</v>
      </c>
      <c r="F85" s="382">
        <v>11.514153206460898</v>
      </c>
      <c r="G85" s="382">
        <v>10.9</v>
      </c>
      <c r="H85" s="382">
        <v>9</v>
      </c>
      <c r="I85" s="382">
        <v>7.5</v>
      </c>
      <c r="J85" s="382">
        <v>3.8</v>
      </c>
      <c r="K85" s="229" t="s">
        <v>74</v>
      </c>
    </row>
    <row r="86" spans="3:11" s="290" customFormat="1" ht="12.75" customHeight="1">
      <c r="C86" s="350"/>
      <c r="D86" s="373" t="s">
        <v>143</v>
      </c>
      <c r="E86" s="382">
        <v>17.592446225935753</v>
      </c>
      <c r="F86" s="382">
        <v>10.703632065334194</v>
      </c>
      <c r="G86" s="382">
        <v>10.3</v>
      </c>
      <c r="H86" s="382">
        <v>8.9</v>
      </c>
      <c r="I86" s="382">
        <v>7.3</v>
      </c>
      <c r="J86" s="382">
        <v>3.9</v>
      </c>
      <c r="K86" s="229" t="s">
        <v>74</v>
      </c>
    </row>
    <row r="87" spans="3:11" s="290" customFormat="1" ht="12.75" customHeight="1">
      <c r="C87" s="350"/>
      <c r="D87" s="383" t="s">
        <v>133</v>
      </c>
      <c r="E87" s="384">
        <v>13.44944499395538</v>
      </c>
      <c r="F87" s="384">
        <v>8.897677879155735</v>
      </c>
      <c r="G87" s="384">
        <v>8.6</v>
      </c>
      <c r="H87" s="384">
        <v>8.1</v>
      </c>
      <c r="I87" s="384">
        <v>6.8</v>
      </c>
      <c r="J87" s="384">
        <v>4.1</v>
      </c>
      <c r="K87" s="230" t="s">
        <v>74</v>
      </c>
    </row>
    <row r="88" spans="3:11" s="290" customFormat="1" ht="12.75" customHeight="1">
      <c r="C88" s="350"/>
      <c r="D88" s="385"/>
      <c r="E88" s="384"/>
      <c r="F88" s="384"/>
      <c r="G88" s="384"/>
      <c r="H88" s="384"/>
      <c r="I88" s="384"/>
      <c r="J88" s="384"/>
      <c r="K88" s="230"/>
    </row>
    <row r="89" spans="3:11" s="290" customFormat="1" ht="12.75" customHeight="1">
      <c r="C89" s="116" t="s">
        <v>134</v>
      </c>
      <c r="D89" s="381"/>
      <c r="E89" s="39">
        <v>10.442381915089138</v>
      </c>
      <c r="F89" s="39">
        <v>7.325131735509094</v>
      </c>
      <c r="G89" s="39">
        <v>6.9</v>
      </c>
      <c r="H89" s="39">
        <v>6.5</v>
      </c>
      <c r="I89" s="39">
        <v>6.1</v>
      </c>
      <c r="J89" s="39">
        <v>2.6</v>
      </c>
      <c r="K89" s="40" t="s">
        <v>74</v>
      </c>
    </row>
    <row r="90" spans="3:11" s="290" customFormat="1" ht="12.75" customHeight="1">
      <c r="C90" s="350"/>
      <c r="D90" s="373" t="s">
        <v>132</v>
      </c>
      <c r="E90" s="384">
        <v>15.895190713101162</v>
      </c>
      <c r="F90" s="384">
        <v>9.836317135549873</v>
      </c>
      <c r="G90" s="384">
        <v>9.5</v>
      </c>
      <c r="H90" s="384">
        <v>8.4</v>
      </c>
      <c r="I90" s="384">
        <v>7.7</v>
      </c>
      <c r="J90" s="384" t="s">
        <v>286</v>
      </c>
      <c r="K90" s="230" t="s">
        <v>74</v>
      </c>
    </row>
    <row r="91" spans="3:11" s="290" customFormat="1" ht="12.75" customHeight="1">
      <c r="C91" s="386"/>
      <c r="D91" s="373" t="s">
        <v>142</v>
      </c>
      <c r="E91" s="384">
        <v>16.125501432664755</v>
      </c>
      <c r="F91" s="384">
        <v>10.313345521023766</v>
      </c>
      <c r="G91" s="384">
        <v>9.6</v>
      </c>
      <c r="H91" s="384">
        <v>9</v>
      </c>
      <c r="I91" s="384">
        <v>9.5</v>
      </c>
      <c r="J91" s="384">
        <v>7.6</v>
      </c>
      <c r="K91" s="230" t="s">
        <v>74</v>
      </c>
    </row>
    <row r="92" spans="3:11" s="290" customFormat="1" ht="12.75" customHeight="1">
      <c r="C92" s="386"/>
      <c r="D92" s="373" t="s">
        <v>143</v>
      </c>
      <c r="E92" s="384">
        <v>15.554756195043964</v>
      </c>
      <c r="F92" s="384">
        <v>9.60220740400092</v>
      </c>
      <c r="G92" s="384">
        <v>8.8</v>
      </c>
      <c r="H92" s="384">
        <v>8</v>
      </c>
      <c r="I92" s="384">
        <v>7.3</v>
      </c>
      <c r="J92" s="384">
        <v>6</v>
      </c>
      <c r="K92" s="230" t="s">
        <v>74</v>
      </c>
    </row>
    <row r="93" spans="3:11" s="290" customFormat="1" ht="12.75" customHeight="1">
      <c r="C93" s="386"/>
      <c r="D93" s="383" t="s">
        <v>133</v>
      </c>
      <c r="E93" s="384">
        <v>6.121840856417614</v>
      </c>
      <c r="F93" s="384">
        <v>4.785301122830895</v>
      </c>
      <c r="G93" s="384">
        <v>4.3</v>
      </c>
      <c r="H93" s="384">
        <v>4.4</v>
      </c>
      <c r="I93" s="384">
        <v>4.1</v>
      </c>
      <c r="J93" s="384">
        <v>3.4</v>
      </c>
      <c r="K93" s="230" t="s">
        <v>74</v>
      </c>
    </row>
    <row r="94" spans="3:11" s="290" customFormat="1" ht="12.75" customHeight="1">
      <c r="C94" s="374"/>
      <c r="D94" s="30"/>
      <c r="E94" s="42"/>
      <c r="F94" s="42"/>
      <c r="G94" s="42"/>
      <c r="H94" s="42"/>
      <c r="I94" s="42"/>
      <c r="J94" s="42"/>
      <c r="K94" s="43"/>
    </row>
    <row r="95" spans="3:11" s="290" customFormat="1" ht="12.75" customHeight="1">
      <c r="C95" s="538" t="s">
        <v>364</v>
      </c>
      <c r="D95" s="539"/>
      <c r="E95" s="539"/>
      <c r="F95" s="539"/>
      <c r="G95" s="539"/>
      <c r="H95" s="539"/>
      <c r="I95" s="539"/>
      <c r="J95" s="539"/>
      <c r="K95" s="540"/>
    </row>
    <row r="96" spans="3:11" s="290" customFormat="1" ht="12.75" customHeight="1">
      <c r="C96" s="376"/>
      <c r="D96" s="377"/>
      <c r="E96" s="377"/>
      <c r="F96" s="377"/>
      <c r="G96" s="377"/>
      <c r="H96" s="377"/>
      <c r="I96" s="377"/>
      <c r="J96" s="377"/>
      <c r="K96" s="378"/>
    </row>
    <row r="97" spans="3:11" s="290" customFormat="1" ht="12.75" customHeight="1">
      <c r="C97" s="202" t="s">
        <v>146</v>
      </c>
      <c r="D97" s="205"/>
      <c r="E97" s="379">
        <v>33.83235156384788</v>
      </c>
      <c r="F97" s="379">
        <v>16.066404928726744</v>
      </c>
      <c r="G97" s="379">
        <v>14</v>
      </c>
      <c r="H97" s="379">
        <v>11.7</v>
      </c>
      <c r="I97" s="379">
        <v>8.9</v>
      </c>
      <c r="J97" s="379">
        <v>2.3</v>
      </c>
      <c r="K97" s="380" t="s">
        <v>74</v>
      </c>
    </row>
    <row r="98" spans="3:11" s="290" customFormat="1" ht="12.75" customHeight="1">
      <c r="C98" s="116"/>
      <c r="D98" s="117"/>
      <c r="E98" s="39"/>
      <c r="F98" s="39"/>
      <c r="G98" s="39"/>
      <c r="H98" s="39"/>
      <c r="I98" s="39"/>
      <c r="J98" s="39"/>
      <c r="K98" s="40"/>
    </row>
    <row r="99" spans="3:11" s="290" customFormat="1" ht="12.75" customHeight="1">
      <c r="C99" s="116" t="s">
        <v>145</v>
      </c>
      <c r="D99" s="381"/>
      <c r="E99" s="39">
        <v>38.893241888001036</v>
      </c>
      <c r="F99" s="39">
        <v>18.174427732596477</v>
      </c>
      <c r="G99" s="39">
        <v>15.7</v>
      </c>
      <c r="H99" s="39">
        <v>12.8</v>
      </c>
      <c r="I99" s="39">
        <v>9.6</v>
      </c>
      <c r="J99" s="39">
        <v>2.2</v>
      </c>
      <c r="K99" s="40" t="s">
        <v>74</v>
      </c>
    </row>
    <row r="100" spans="3:11" s="290" customFormat="1" ht="12.75" customHeight="1">
      <c r="C100" s="350"/>
      <c r="D100" s="373" t="s">
        <v>132</v>
      </c>
      <c r="E100" s="382">
        <v>52.321323167732416</v>
      </c>
      <c r="F100" s="382">
        <v>38.37864794975988</v>
      </c>
      <c r="G100" s="382">
        <v>26.5</v>
      </c>
      <c r="H100" s="382">
        <v>22.4</v>
      </c>
      <c r="I100" s="382">
        <v>14.4</v>
      </c>
      <c r="J100" s="382">
        <v>1.1</v>
      </c>
      <c r="K100" s="229" t="s">
        <v>74</v>
      </c>
    </row>
    <row r="101" spans="3:11" s="290" customFormat="1" ht="12.75" customHeight="1">
      <c r="C101" s="350"/>
      <c r="D101" s="373" t="s">
        <v>142</v>
      </c>
      <c r="E101" s="382">
        <v>38.59614711033275</v>
      </c>
      <c r="F101" s="382">
        <v>15.638140747176369</v>
      </c>
      <c r="G101" s="382">
        <v>13.9</v>
      </c>
      <c r="H101" s="382">
        <v>10.6</v>
      </c>
      <c r="I101" s="382">
        <v>8.4</v>
      </c>
      <c r="J101" s="382">
        <v>5.2</v>
      </c>
      <c r="K101" s="229" t="s">
        <v>74</v>
      </c>
    </row>
    <row r="102" spans="3:11" s="290" customFormat="1" ht="12.75" customHeight="1">
      <c r="C102" s="350"/>
      <c r="D102" s="373" t="s">
        <v>143</v>
      </c>
      <c r="E102" s="382">
        <v>36.095795204448045</v>
      </c>
      <c r="F102" s="382">
        <v>14.622431004110393</v>
      </c>
      <c r="G102" s="382">
        <v>13.3</v>
      </c>
      <c r="H102" s="382">
        <v>10.6</v>
      </c>
      <c r="I102" s="382">
        <v>8.2</v>
      </c>
      <c r="J102" s="382">
        <v>5.1</v>
      </c>
      <c r="K102" s="229" t="s">
        <v>74</v>
      </c>
    </row>
    <row r="103" spans="3:11" s="290" customFormat="1" ht="12.75" customHeight="1">
      <c r="C103" s="350"/>
      <c r="D103" s="383" t="s">
        <v>133</v>
      </c>
      <c r="E103" s="384">
        <v>29.012920815552395</v>
      </c>
      <c r="F103" s="384">
        <v>12.20431840154689</v>
      </c>
      <c r="G103" s="384">
        <v>11.2</v>
      </c>
      <c r="H103" s="384">
        <v>9.5</v>
      </c>
      <c r="I103" s="384">
        <v>7.6</v>
      </c>
      <c r="J103" s="384">
        <v>5</v>
      </c>
      <c r="K103" s="230" t="s">
        <v>74</v>
      </c>
    </row>
    <row r="104" spans="3:11" s="290" customFormat="1" ht="12.75" customHeight="1">
      <c r="C104" s="350"/>
      <c r="D104" s="385"/>
      <c r="E104" s="384"/>
      <c r="F104" s="384"/>
      <c r="G104" s="384"/>
      <c r="H104" s="384"/>
      <c r="I104" s="384"/>
      <c r="J104" s="384"/>
      <c r="K104" s="230"/>
    </row>
    <row r="105" spans="3:11" s="290" customFormat="1" ht="12.75" customHeight="1">
      <c r="C105" s="116" t="s">
        <v>134</v>
      </c>
      <c r="D105" s="381"/>
      <c r="E105" s="39">
        <v>17.641378596563857</v>
      </c>
      <c r="F105" s="39">
        <v>9.031489049565126</v>
      </c>
      <c r="G105" s="39">
        <v>8.2</v>
      </c>
      <c r="H105" s="39">
        <v>7.6</v>
      </c>
      <c r="I105" s="39">
        <v>6.2</v>
      </c>
      <c r="J105" s="39">
        <v>2.8</v>
      </c>
      <c r="K105" s="40" t="s">
        <v>74</v>
      </c>
    </row>
    <row r="106" spans="3:11" s="290" customFormat="1" ht="12.75" customHeight="1">
      <c r="C106" s="350"/>
      <c r="D106" s="373" t="s">
        <v>132</v>
      </c>
      <c r="E106" s="384">
        <v>39.7379767827529</v>
      </c>
      <c r="F106" s="384">
        <v>15.052837573385519</v>
      </c>
      <c r="G106" s="384">
        <v>13.8</v>
      </c>
      <c r="H106" s="384">
        <v>11.7</v>
      </c>
      <c r="I106" s="384">
        <v>8.9</v>
      </c>
      <c r="J106" s="384">
        <v>1.2</v>
      </c>
      <c r="K106" s="230" t="s">
        <v>74</v>
      </c>
    </row>
    <row r="107" spans="3:11" s="290" customFormat="1" ht="12.75" customHeight="1">
      <c r="C107" s="386"/>
      <c r="D107" s="373" t="s">
        <v>142</v>
      </c>
      <c r="E107" s="384">
        <v>29.80826271186441</v>
      </c>
      <c r="F107" s="384">
        <v>13.02863741339492</v>
      </c>
      <c r="G107" s="384">
        <v>11.6</v>
      </c>
      <c r="H107" s="384">
        <v>10.6</v>
      </c>
      <c r="I107" s="384">
        <v>9.4</v>
      </c>
      <c r="J107" s="384">
        <v>8.7</v>
      </c>
      <c r="K107" s="230" t="s">
        <v>74</v>
      </c>
    </row>
    <row r="108" spans="3:11" s="290" customFormat="1" ht="12.75" customHeight="1">
      <c r="C108" s="386"/>
      <c r="D108" s="373" t="s">
        <v>143</v>
      </c>
      <c r="E108" s="384">
        <v>28.201449275362318</v>
      </c>
      <c r="F108" s="384">
        <v>11.975910524806423</v>
      </c>
      <c r="G108" s="384">
        <v>10.5</v>
      </c>
      <c r="H108" s="384">
        <v>9.2</v>
      </c>
      <c r="I108" s="384">
        <v>7.2</v>
      </c>
      <c r="J108" s="384">
        <v>6.7</v>
      </c>
      <c r="K108" s="230" t="s">
        <v>74</v>
      </c>
    </row>
    <row r="109" spans="3:11" s="290" customFormat="1" ht="12.75" customHeight="1">
      <c r="C109" s="386"/>
      <c r="D109" s="383" t="s">
        <v>133</v>
      </c>
      <c r="E109" s="384">
        <v>9.045988258317026</v>
      </c>
      <c r="F109" s="384">
        <v>5.425925925925926</v>
      </c>
      <c r="G109" s="384">
        <v>4.8</v>
      </c>
      <c r="H109" s="384">
        <v>4.8</v>
      </c>
      <c r="I109" s="384">
        <v>4</v>
      </c>
      <c r="J109" s="384">
        <v>3.7</v>
      </c>
      <c r="K109" s="230" t="s">
        <v>74</v>
      </c>
    </row>
    <row r="110" spans="3:11" s="290" customFormat="1" ht="12.75" customHeight="1">
      <c r="C110" s="374"/>
      <c r="D110" s="30"/>
      <c r="E110" s="42"/>
      <c r="F110" s="42"/>
      <c r="G110" s="42"/>
      <c r="H110" s="42"/>
      <c r="I110" s="42"/>
      <c r="J110" s="42"/>
      <c r="K110" s="43"/>
    </row>
    <row r="111" spans="3:11" s="290" customFormat="1" ht="12.75" customHeight="1">
      <c r="C111" s="358"/>
      <c r="D111" s="358"/>
      <c r="E111" s="358"/>
      <c r="F111" s="358"/>
      <c r="G111" s="358"/>
      <c r="H111" s="358"/>
      <c r="I111" s="358"/>
      <c r="J111" s="358"/>
      <c r="K111" s="358"/>
    </row>
    <row r="112" spans="3:11" s="290" customFormat="1" ht="12.75" customHeight="1">
      <c r="C112" s="237" t="s">
        <v>158</v>
      </c>
      <c r="D112" s="238"/>
      <c r="E112" s="15"/>
      <c r="F112" s="15"/>
      <c r="G112" s="15"/>
      <c r="H112" s="15"/>
      <c r="I112" s="328"/>
      <c r="J112" s="328"/>
      <c r="K112" s="328"/>
    </row>
    <row r="113" spans="3:11" s="290" customFormat="1" ht="12.75" customHeight="1">
      <c r="C113" s="358"/>
      <c r="D113" s="358"/>
      <c r="E113" s="358"/>
      <c r="F113" s="358"/>
      <c r="G113" s="358"/>
      <c r="H113" s="358"/>
      <c r="I113" s="358"/>
      <c r="J113" s="358"/>
      <c r="K113" s="358"/>
    </row>
    <row r="114" spans="3:11" s="290" customFormat="1" ht="12.75" customHeight="1">
      <c r="C114" s="358"/>
      <c r="D114" s="358"/>
      <c r="E114" s="358"/>
      <c r="F114" s="358"/>
      <c r="G114" s="358"/>
      <c r="H114" s="358"/>
      <c r="I114" s="358"/>
      <c r="J114" s="358"/>
      <c r="K114" s="358"/>
    </row>
    <row r="115" spans="3:11" s="290" customFormat="1" ht="12.75" customHeight="1">
      <c r="C115" s="358"/>
      <c r="D115" s="358"/>
      <c r="E115" s="358"/>
      <c r="F115" s="358"/>
      <c r="G115" s="358"/>
      <c r="H115" s="358"/>
      <c r="I115" s="358"/>
      <c r="J115" s="358"/>
      <c r="K115" s="358"/>
    </row>
    <row r="116" spans="2:17" s="290" customFormat="1" ht="12.75" customHeight="1">
      <c r="B116" s="295" t="s">
        <v>153</v>
      </c>
      <c r="C116" s="7" t="s">
        <v>321</v>
      </c>
      <c r="D116" s="240"/>
      <c r="E116" s="240"/>
      <c r="F116" s="240"/>
      <c r="G116" s="240"/>
      <c r="H116" s="331"/>
      <c r="I116" s="331"/>
      <c r="J116" s="331"/>
      <c r="K116" s="331"/>
      <c r="L116" s="331"/>
      <c r="M116" s="331"/>
      <c r="N116" s="331"/>
      <c r="O116" s="358"/>
      <c r="P116" s="358"/>
      <c r="Q116" s="358"/>
    </row>
    <row r="117" spans="2:17" s="290" customFormat="1" ht="12.75" customHeight="1">
      <c r="B117" s="296"/>
      <c r="C117" s="387" t="s">
        <v>353</v>
      </c>
      <c r="D117" s="247"/>
      <c r="E117" s="240"/>
      <c r="F117" s="240"/>
      <c r="G117" s="240"/>
      <c r="H117" s="331"/>
      <c r="I117" s="331"/>
      <c r="J117" s="331"/>
      <c r="K117" s="331"/>
      <c r="L117" s="331"/>
      <c r="M117" s="331"/>
      <c r="N117" s="331"/>
      <c r="O117" s="358"/>
      <c r="P117" s="358"/>
      <c r="Q117" s="358"/>
    </row>
    <row r="118" spans="2:17" s="290" customFormat="1" ht="12.75" customHeight="1">
      <c r="B118" s="296"/>
      <c r="C118" s="246"/>
      <c r="D118" s="240"/>
      <c r="E118" s="240"/>
      <c r="F118" s="240"/>
      <c r="G118" s="240"/>
      <c r="H118" s="330"/>
      <c r="I118" s="330"/>
      <c r="J118" s="330"/>
      <c r="K118" s="330"/>
      <c r="L118" s="330"/>
      <c r="M118" s="330"/>
      <c r="N118" s="330"/>
      <c r="O118" s="330"/>
      <c r="P118" s="355"/>
      <c r="Q118" s="355"/>
    </row>
    <row r="119" spans="2:17" s="290" customFormat="1" ht="12.75" customHeight="1">
      <c r="B119" s="309"/>
      <c r="C119" s="283"/>
      <c r="D119" s="284"/>
      <c r="E119" s="276" t="s">
        <v>154</v>
      </c>
      <c r="F119" s="276" t="s">
        <v>155</v>
      </c>
      <c r="G119" s="276" t="s">
        <v>156</v>
      </c>
      <c r="H119" s="276" t="s">
        <v>157</v>
      </c>
      <c r="I119" s="276" t="s">
        <v>151</v>
      </c>
      <c r="J119" s="276" t="s">
        <v>139</v>
      </c>
      <c r="K119" s="276" t="s">
        <v>140</v>
      </c>
      <c r="L119" s="276" t="s">
        <v>152</v>
      </c>
      <c r="M119" s="276" t="s">
        <v>135</v>
      </c>
      <c r="N119" s="276" t="s">
        <v>141</v>
      </c>
      <c r="O119" s="276" t="s">
        <v>177</v>
      </c>
      <c r="P119" s="276" t="s">
        <v>243</v>
      </c>
      <c r="Q119" s="277" t="s">
        <v>362</v>
      </c>
    </row>
    <row r="120" spans="2:17" s="290" customFormat="1" ht="12.75" customHeight="1">
      <c r="B120" s="388"/>
      <c r="C120" s="361"/>
      <c r="D120" s="362"/>
      <c r="E120" s="362"/>
      <c r="F120" s="362"/>
      <c r="G120" s="362"/>
      <c r="H120" s="362"/>
      <c r="I120" s="362"/>
      <c r="J120" s="362"/>
      <c r="K120" s="362"/>
      <c r="L120" s="362"/>
      <c r="M120" s="362"/>
      <c r="N120" s="362"/>
      <c r="O120" s="362"/>
      <c r="P120" s="362"/>
      <c r="Q120" s="363"/>
    </row>
    <row r="121" spans="2:17" s="290" customFormat="1" ht="12.75" customHeight="1">
      <c r="B121" s="296"/>
      <c r="C121" s="286" t="s">
        <v>337</v>
      </c>
      <c r="D121" s="346"/>
      <c r="E121" s="224">
        <v>10466</v>
      </c>
      <c r="F121" s="224">
        <v>10270</v>
      </c>
      <c r="G121" s="224">
        <v>10174</v>
      </c>
      <c r="H121" s="224">
        <v>9937</v>
      </c>
      <c r="I121" s="224">
        <v>9865</v>
      </c>
      <c r="J121" s="224">
        <v>9497</v>
      </c>
      <c r="K121" s="224">
        <v>9212</v>
      </c>
      <c r="L121" s="224">
        <v>8733</v>
      </c>
      <c r="M121" s="224">
        <v>8584</v>
      </c>
      <c r="N121" s="224">
        <v>7068</v>
      </c>
      <c r="O121" s="224">
        <v>6788</v>
      </c>
      <c r="P121" s="224" t="s">
        <v>74</v>
      </c>
      <c r="Q121" s="227" t="s">
        <v>74</v>
      </c>
    </row>
    <row r="122" spans="2:17" s="290" customFormat="1" ht="12.75" customHeight="1">
      <c r="B122" s="296"/>
      <c r="C122" s="287"/>
      <c r="D122" s="288"/>
      <c r="E122" s="224"/>
      <c r="F122" s="224"/>
      <c r="G122" s="224"/>
      <c r="H122" s="224"/>
      <c r="I122" s="224"/>
      <c r="J122" s="224"/>
      <c r="K122" s="224"/>
      <c r="L122" s="224"/>
      <c r="M122" s="224"/>
      <c r="N122" s="224"/>
      <c r="O122" s="224"/>
      <c r="P122" s="224"/>
      <c r="Q122" s="227"/>
    </row>
    <row r="123" spans="2:17" s="290" customFormat="1" ht="12.75" customHeight="1">
      <c r="B123" s="296"/>
      <c r="C123" s="541" t="s">
        <v>365</v>
      </c>
      <c r="D123" s="542"/>
      <c r="E123" s="542"/>
      <c r="F123" s="542"/>
      <c r="G123" s="542"/>
      <c r="H123" s="542"/>
      <c r="I123" s="542"/>
      <c r="J123" s="542"/>
      <c r="K123" s="542"/>
      <c r="L123" s="542"/>
      <c r="M123" s="542"/>
      <c r="N123" s="542"/>
      <c r="O123" s="542"/>
      <c r="P123" s="542"/>
      <c r="Q123" s="543"/>
    </row>
    <row r="124" spans="2:17" s="290" customFormat="1" ht="12.75" customHeight="1">
      <c r="B124" s="296"/>
      <c r="C124" s="389"/>
      <c r="D124" s="390"/>
      <c r="E124" s="390"/>
      <c r="F124" s="390"/>
      <c r="G124" s="390"/>
      <c r="H124" s="390"/>
      <c r="I124" s="390"/>
      <c r="J124" s="390"/>
      <c r="K124" s="390"/>
      <c r="L124" s="390"/>
      <c r="M124" s="390"/>
      <c r="N124" s="390"/>
      <c r="O124" s="390"/>
      <c r="P124" s="390"/>
      <c r="Q124" s="391"/>
    </row>
    <row r="125" spans="2:17" s="290" customFormat="1" ht="12.75" customHeight="1">
      <c r="B125" s="296"/>
      <c r="C125" s="256" t="s">
        <v>366</v>
      </c>
      <c r="D125" s="328"/>
      <c r="E125" s="224">
        <v>1623</v>
      </c>
      <c r="F125" s="224">
        <v>2113</v>
      </c>
      <c r="G125" s="224">
        <v>2352</v>
      </c>
      <c r="H125" s="224">
        <v>8845</v>
      </c>
      <c r="I125" s="224">
        <v>10592</v>
      </c>
      <c r="J125" s="224">
        <v>10902</v>
      </c>
      <c r="K125" s="224">
        <v>10902</v>
      </c>
      <c r="L125" s="224">
        <v>9043</v>
      </c>
      <c r="M125" s="224">
        <v>3468</v>
      </c>
      <c r="N125" s="224" t="s">
        <v>74</v>
      </c>
      <c r="O125" s="224" t="s">
        <v>74</v>
      </c>
      <c r="P125" s="224" t="s">
        <v>74</v>
      </c>
      <c r="Q125" s="227" t="s">
        <v>74</v>
      </c>
    </row>
    <row r="126" spans="2:17" s="290" customFormat="1" ht="12.75" customHeight="1">
      <c r="B126" s="300"/>
      <c r="C126" s="256" t="s">
        <v>367</v>
      </c>
      <c r="D126" s="115"/>
      <c r="E126" s="224" t="s">
        <v>74</v>
      </c>
      <c r="F126" s="224" t="s">
        <v>74</v>
      </c>
      <c r="G126" s="224" t="s">
        <v>74</v>
      </c>
      <c r="H126" s="224" t="s">
        <v>74</v>
      </c>
      <c r="I126" s="224" t="s">
        <v>74</v>
      </c>
      <c r="J126" s="224" t="s">
        <v>74</v>
      </c>
      <c r="K126" s="224" t="s">
        <v>74</v>
      </c>
      <c r="L126" s="224">
        <v>618</v>
      </c>
      <c r="M126" s="224">
        <v>8618</v>
      </c>
      <c r="N126" s="224">
        <v>7219</v>
      </c>
      <c r="O126" s="224">
        <v>7160</v>
      </c>
      <c r="P126" s="224" t="s">
        <v>74</v>
      </c>
      <c r="Q126" s="227" t="s">
        <v>74</v>
      </c>
    </row>
    <row r="127" spans="2:17" s="290" customFormat="1" ht="12.75" customHeight="1">
      <c r="B127" s="296"/>
      <c r="C127" s="20"/>
      <c r="D127" s="269"/>
      <c r="E127" s="224"/>
      <c r="F127" s="224"/>
      <c r="G127" s="224"/>
      <c r="H127" s="224"/>
      <c r="I127" s="224"/>
      <c r="J127" s="224"/>
      <c r="K127" s="224"/>
      <c r="L127" s="224"/>
      <c r="M127" s="224"/>
      <c r="N127" s="224"/>
      <c r="O127" s="224"/>
      <c r="P127" s="224"/>
      <c r="Q127" s="227"/>
    </row>
    <row r="128" spans="2:17" s="290" customFormat="1" ht="12.75" customHeight="1">
      <c r="B128" s="296"/>
      <c r="C128" s="541" t="s">
        <v>368</v>
      </c>
      <c r="D128" s="542"/>
      <c r="E128" s="542"/>
      <c r="F128" s="542"/>
      <c r="G128" s="542"/>
      <c r="H128" s="542"/>
      <c r="I128" s="542"/>
      <c r="J128" s="542"/>
      <c r="K128" s="542"/>
      <c r="L128" s="542"/>
      <c r="M128" s="542"/>
      <c r="N128" s="542"/>
      <c r="O128" s="542"/>
      <c r="P128" s="542"/>
      <c r="Q128" s="543"/>
    </row>
    <row r="129" spans="2:17" s="290" customFormat="1" ht="12.75" customHeight="1">
      <c r="B129" s="296"/>
      <c r="C129" s="389"/>
      <c r="D129" s="390"/>
      <c r="E129" s="390"/>
      <c r="F129" s="390"/>
      <c r="G129" s="390"/>
      <c r="H129" s="390"/>
      <c r="I129" s="390"/>
      <c r="J129" s="390"/>
      <c r="K129" s="390"/>
      <c r="L129" s="390"/>
      <c r="M129" s="390"/>
      <c r="N129" s="390"/>
      <c r="O129" s="390"/>
      <c r="P129" s="390"/>
      <c r="Q129" s="391"/>
    </row>
    <row r="130" spans="2:17" s="290" customFormat="1" ht="12.75" customHeight="1">
      <c r="B130" s="300"/>
      <c r="C130" s="256" t="s">
        <v>366</v>
      </c>
      <c r="D130" s="392"/>
      <c r="E130" s="393">
        <v>0.16</v>
      </c>
      <c r="F130" s="393">
        <v>0.21</v>
      </c>
      <c r="G130" s="393">
        <v>0.23</v>
      </c>
      <c r="H130" s="393">
        <v>0.89</v>
      </c>
      <c r="I130" s="393">
        <v>1</v>
      </c>
      <c r="J130" s="393">
        <v>1</v>
      </c>
      <c r="K130" s="393">
        <v>1</v>
      </c>
      <c r="L130" s="393">
        <v>1</v>
      </c>
      <c r="M130" s="393">
        <v>1</v>
      </c>
      <c r="N130" s="393">
        <v>1</v>
      </c>
      <c r="O130" s="393">
        <v>1</v>
      </c>
      <c r="P130" s="393" t="s">
        <v>74</v>
      </c>
      <c r="Q130" s="394" t="s">
        <v>74</v>
      </c>
    </row>
    <row r="131" spans="2:17" s="290" customFormat="1" ht="12.75" customHeight="1">
      <c r="B131" s="296"/>
      <c r="C131" s="256" t="s">
        <v>367</v>
      </c>
      <c r="D131" s="395"/>
      <c r="E131" s="396" t="s">
        <v>74</v>
      </c>
      <c r="F131" s="396" t="s">
        <v>74</v>
      </c>
      <c r="G131" s="396" t="s">
        <v>74</v>
      </c>
      <c r="H131" s="396" t="s">
        <v>74</v>
      </c>
      <c r="I131" s="396" t="s">
        <v>74</v>
      </c>
      <c r="J131" s="396" t="s">
        <v>74</v>
      </c>
      <c r="K131" s="396" t="s">
        <v>74</v>
      </c>
      <c r="L131" s="396">
        <v>0.07</v>
      </c>
      <c r="M131" s="396">
        <v>1</v>
      </c>
      <c r="N131" s="396">
        <v>1</v>
      </c>
      <c r="O131" s="396">
        <v>1</v>
      </c>
      <c r="P131" s="396" t="s">
        <v>74</v>
      </c>
      <c r="Q131" s="397" t="s">
        <v>74</v>
      </c>
    </row>
    <row r="132" spans="2:17" s="290" customFormat="1" ht="12.75" customHeight="1">
      <c r="B132" s="296"/>
      <c r="C132" s="374"/>
      <c r="D132" s="30"/>
      <c r="E132" s="31"/>
      <c r="F132" s="31"/>
      <c r="G132" s="31"/>
      <c r="H132" s="31"/>
      <c r="I132" s="31"/>
      <c r="J132" s="31"/>
      <c r="K132" s="31"/>
      <c r="L132" s="31"/>
      <c r="M132" s="31"/>
      <c r="N132" s="31"/>
      <c r="O132" s="31"/>
      <c r="P132" s="31"/>
      <c r="Q132" s="32"/>
    </row>
    <row r="133" spans="2:17" s="290" customFormat="1" ht="12.75" customHeight="1">
      <c r="B133" s="296"/>
      <c r="C133" s="36"/>
      <c r="D133" s="15"/>
      <c r="E133" s="15"/>
      <c r="F133" s="15"/>
      <c r="G133" s="15"/>
      <c r="H133" s="15"/>
      <c r="I133" s="328"/>
      <c r="J133" s="328"/>
      <c r="K133" s="328"/>
      <c r="L133" s="14"/>
      <c r="M133" s="328"/>
      <c r="N133" s="340"/>
      <c r="O133" s="340"/>
      <c r="P133" s="340"/>
      <c r="Q133" s="340"/>
    </row>
    <row r="134" spans="2:17" s="290" customFormat="1" ht="12.75" customHeight="1">
      <c r="B134" s="296"/>
      <c r="C134" s="239" t="s">
        <v>372</v>
      </c>
      <c r="D134" s="238"/>
      <c r="E134" s="15"/>
      <c r="F134" s="15"/>
      <c r="G134" s="15"/>
      <c r="H134" s="15"/>
      <c r="I134" s="328"/>
      <c r="J134" s="328"/>
      <c r="K134" s="328"/>
      <c r="L134" s="14"/>
      <c r="M134" s="328"/>
      <c r="N134" s="340"/>
      <c r="O134" s="340"/>
      <c r="P134" s="340"/>
      <c r="Q134" s="340"/>
    </row>
    <row r="135" spans="2:17" s="290" customFormat="1" ht="12.75" customHeight="1">
      <c r="B135" s="388"/>
      <c r="C135" s="237" t="s">
        <v>159</v>
      </c>
      <c r="D135" s="240"/>
      <c r="E135" s="358"/>
      <c r="F135" s="340"/>
      <c r="G135" s="331"/>
      <c r="H135" s="331"/>
      <c r="I135" s="331"/>
      <c r="J135" s="331"/>
      <c r="K135" s="331"/>
      <c r="L135" s="331"/>
      <c r="M135" s="340"/>
      <c r="N135" s="358"/>
      <c r="O135" s="358"/>
      <c r="P135" s="358"/>
      <c r="Q135" s="358"/>
    </row>
    <row r="136" spans="3:11" s="290" customFormat="1" ht="12.75" customHeight="1">
      <c r="C136" s="358"/>
      <c r="D136" s="358"/>
      <c r="E136" s="358"/>
      <c r="F136" s="358"/>
      <c r="G136" s="358"/>
      <c r="H136" s="358"/>
      <c r="I136" s="358"/>
      <c r="J136" s="358"/>
      <c r="K136" s="358"/>
    </row>
    <row r="137" spans="3:11" s="290" customFormat="1" ht="12.75" customHeight="1">
      <c r="C137" s="358"/>
      <c r="D137" s="358"/>
      <c r="E137" s="358"/>
      <c r="F137" s="358"/>
      <c r="G137" s="358"/>
      <c r="H137" s="358"/>
      <c r="I137" s="358"/>
      <c r="J137" s="358"/>
      <c r="K137" s="358"/>
    </row>
    <row r="138" spans="3:11" s="290" customFormat="1" ht="12.75" customHeight="1">
      <c r="C138" s="358"/>
      <c r="D138" s="358"/>
      <c r="E138" s="358"/>
      <c r="F138" s="358"/>
      <c r="G138" s="358"/>
      <c r="H138" s="358"/>
      <c r="I138" s="358"/>
      <c r="J138" s="358"/>
      <c r="K138" s="358"/>
    </row>
    <row r="139" spans="2:18" s="8" customFormat="1" ht="12.75" customHeight="1">
      <c r="B139" s="295" t="s">
        <v>175</v>
      </c>
      <c r="C139" s="47" t="s">
        <v>26</v>
      </c>
      <c r="D139" s="48"/>
      <c r="E139" s="48"/>
      <c r="F139" s="331"/>
      <c r="G139" s="331"/>
      <c r="H139" s="331"/>
      <c r="I139" s="331"/>
      <c r="J139" s="331"/>
      <c r="K139" s="355"/>
      <c r="L139" s="355"/>
      <c r="M139" s="355"/>
      <c r="N139" s="355"/>
      <c r="O139" s="355"/>
      <c r="P139" s="355"/>
      <c r="Q139" s="355"/>
      <c r="R139" s="355"/>
    </row>
    <row r="140" spans="2:18" s="8" customFormat="1" ht="12.75" customHeight="1">
      <c r="B140" s="296"/>
      <c r="C140" s="387" t="s">
        <v>352</v>
      </c>
      <c r="D140" s="12"/>
      <c r="E140" s="12"/>
      <c r="F140" s="331"/>
      <c r="G140" s="331"/>
      <c r="H140" s="331"/>
      <c r="I140" s="331"/>
      <c r="J140" s="331"/>
      <c r="K140" s="355"/>
      <c r="L140" s="355"/>
      <c r="M140" s="355"/>
      <c r="N140" s="355"/>
      <c r="O140" s="355"/>
      <c r="P140" s="355"/>
      <c r="Q140" s="355"/>
      <c r="R140" s="355"/>
    </row>
    <row r="141" spans="2:18" s="13" customFormat="1" ht="12.75" customHeight="1">
      <c r="B141" s="296"/>
      <c r="C141" s="399"/>
      <c r="D141" s="400"/>
      <c r="E141" s="401"/>
      <c r="F141" s="347"/>
      <c r="G141" s="347"/>
      <c r="H141" s="347"/>
      <c r="I141" s="347"/>
      <c r="J141" s="347"/>
      <c r="K141" s="335"/>
      <c r="L141" s="335"/>
      <c r="M141" s="335"/>
      <c r="N141" s="335"/>
      <c r="O141" s="335"/>
      <c r="P141" s="335"/>
      <c r="Q141" s="335"/>
      <c r="R141" s="335"/>
    </row>
    <row r="142" spans="2:18" s="13" customFormat="1" ht="12.75" customHeight="1">
      <c r="B142" s="296"/>
      <c r="C142" s="402"/>
      <c r="D142" s="403"/>
      <c r="E142" s="505" t="s">
        <v>141</v>
      </c>
      <c r="F142" s="511"/>
      <c r="G142" s="505" t="s">
        <v>177</v>
      </c>
      <c r="H142" s="511"/>
      <c r="I142" s="505" t="s">
        <v>243</v>
      </c>
      <c r="J142" s="511"/>
      <c r="K142" s="505" t="s">
        <v>362</v>
      </c>
      <c r="L142" s="506"/>
      <c r="M142" s="398"/>
      <c r="N142" s="398"/>
      <c r="O142" s="398"/>
      <c r="P142" s="398"/>
      <c r="Q142" s="398"/>
      <c r="R142" s="398"/>
    </row>
    <row r="143" spans="2:18" s="8" customFormat="1" ht="12.75" customHeight="1">
      <c r="B143" s="296"/>
      <c r="C143" s="404"/>
      <c r="D143" s="266"/>
      <c r="E143" s="278" t="s">
        <v>28</v>
      </c>
      <c r="F143" s="278" t="s">
        <v>29</v>
      </c>
      <c r="G143" s="278" t="s">
        <v>28</v>
      </c>
      <c r="H143" s="278" t="s">
        <v>29</v>
      </c>
      <c r="I143" s="278" t="s">
        <v>28</v>
      </c>
      <c r="J143" s="278" t="s">
        <v>29</v>
      </c>
      <c r="K143" s="278" t="s">
        <v>28</v>
      </c>
      <c r="L143" s="405" t="s">
        <v>29</v>
      </c>
      <c r="M143" s="398"/>
      <c r="N143" s="398"/>
      <c r="O143" s="398"/>
      <c r="P143" s="398"/>
      <c r="Q143" s="398"/>
      <c r="R143" s="398"/>
    </row>
    <row r="144" spans="2:18" s="8" customFormat="1" ht="12.75" customHeight="1">
      <c r="B144" s="296"/>
      <c r="C144" s="406"/>
      <c r="D144" s="362"/>
      <c r="E144" s="362"/>
      <c r="F144" s="362"/>
      <c r="G144" s="362"/>
      <c r="H144" s="362"/>
      <c r="I144" s="362"/>
      <c r="J144" s="362"/>
      <c r="K144" s="362"/>
      <c r="L144" s="407"/>
      <c r="M144" s="398"/>
      <c r="N144" s="398"/>
      <c r="O144" s="398"/>
      <c r="P144" s="398"/>
      <c r="Q144" s="398"/>
      <c r="R144" s="398"/>
    </row>
    <row r="145" spans="2:18" s="8" customFormat="1" ht="12.75" customHeight="1">
      <c r="B145" s="296"/>
      <c r="C145" s="525" t="s">
        <v>27</v>
      </c>
      <c r="D145" s="526"/>
      <c r="E145" s="526"/>
      <c r="F145" s="526"/>
      <c r="G145" s="526"/>
      <c r="H145" s="526"/>
      <c r="I145" s="526"/>
      <c r="J145" s="526"/>
      <c r="K145" s="526"/>
      <c r="L145" s="527"/>
      <c r="M145" s="398"/>
      <c r="N145" s="398"/>
      <c r="O145" s="398"/>
      <c r="P145" s="398"/>
      <c r="Q145" s="398"/>
      <c r="R145" s="398"/>
    </row>
    <row r="146" spans="2:18" s="8" customFormat="1" ht="12.75" customHeight="1">
      <c r="B146" s="296"/>
      <c r="C146" s="406"/>
      <c r="D146" s="362"/>
      <c r="E146" s="362"/>
      <c r="F146" s="362"/>
      <c r="G146" s="362"/>
      <c r="H146" s="362"/>
      <c r="I146" s="362"/>
      <c r="J146" s="362"/>
      <c r="K146" s="362"/>
      <c r="L146" s="407"/>
      <c r="M146" s="398"/>
      <c r="N146" s="398"/>
      <c r="O146" s="398"/>
      <c r="P146" s="398"/>
      <c r="Q146" s="398"/>
      <c r="R146" s="398"/>
    </row>
    <row r="147" spans="2:18" s="8" customFormat="1" ht="12.75" customHeight="1">
      <c r="B147" s="296"/>
      <c r="C147" s="408" t="s">
        <v>137</v>
      </c>
      <c r="D147" s="409"/>
      <c r="E147" s="410">
        <f>E148+E149</f>
        <v>116874</v>
      </c>
      <c r="F147" s="410">
        <v>9</v>
      </c>
      <c r="G147" s="410">
        <f>G148+G149</f>
        <v>147019</v>
      </c>
      <c r="H147" s="410">
        <v>16</v>
      </c>
      <c r="I147" s="410">
        <f>I148+I149</f>
        <v>583838</v>
      </c>
      <c r="J147" s="410">
        <v>66</v>
      </c>
      <c r="K147" s="410" t="s">
        <v>74</v>
      </c>
      <c r="L147" s="411" t="s">
        <v>74</v>
      </c>
      <c r="M147" s="398"/>
      <c r="N147" s="398"/>
      <c r="O147" s="398"/>
      <c r="P147" s="398"/>
      <c r="Q147" s="398"/>
      <c r="R147" s="398"/>
    </row>
    <row r="148" spans="2:18" s="8" customFormat="1" ht="12.75" customHeight="1">
      <c r="B148" s="296"/>
      <c r="C148" s="412"/>
      <c r="D148" s="385" t="s">
        <v>342</v>
      </c>
      <c r="E148" s="224">
        <v>95007</v>
      </c>
      <c r="F148" s="224">
        <v>8</v>
      </c>
      <c r="G148" s="224">
        <v>121027</v>
      </c>
      <c r="H148" s="224">
        <v>13</v>
      </c>
      <c r="I148" s="224">
        <v>199214</v>
      </c>
      <c r="J148" s="224">
        <v>22</v>
      </c>
      <c r="K148" s="224" t="s">
        <v>74</v>
      </c>
      <c r="L148" s="413" t="s">
        <v>74</v>
      </c>
      <c r="M148" s="398"/>
      <c r="N148" s="398"/>
      <c r="O148" s="398"/>
      <c r="P148" s="398"/>
      <c r="Q148" s="398"/>
      <c r="R148" s="398"/>
    </row>
    <row r="149" spans="2:18" s="8" customFormat="1" ht="12.75" customHeight="1">
      <c r="B149" s="296"/>
      <c r="C149" s="412"/>
      <c r="D149" s="385" t="s">
        <v>30</v>
      </c>
      <c r="E149" s="225">
        <v>21867</v>
      </c>
      <c r="F149" s="222">
        <v>2</v>
      </c>
      <c r="G149" s="222">
        <v>25992</v>
      </c>
      <c r="H149" s="222">
        <v>3</v>
      </c>
      <c r="I149" s="225">
        <v>384624</v>
      </c>
      <c r="J149" s="222">
        <v>43</v>
      </c>
      <c r="K149" s="225" t="s">
        <v>74</v>
      </c>
      <c r="L149" s="275" t="s">
        <v>74</v>
      </c>
      <c r="M149" s="398"/>
      <c r="N149" s="398"/>
      <c r="O149" s="398"/>
      <c r="P149" s="398"/>
      <c r="Q149" s="398"/>
      <c r="R149" s="398"/>
    </row>
    <row r="150" spans="2:18" s="8" customFormat="1" ht="12.75" customHeight="1">
      <c r="B150" s="296"/>
      <c r="C150" s="414"/>
      <c r="D150" s="288"/>
      <c r="E150" s="225"/>
      <c r="F150" s="222"/>
      <c r="G150" s="222"/>
      <c r="H150" s="222"/>
      <c r="I150" s="225"/>
      <c r="J150" s="222"/>
      <c r="K150" s="225"/>
      <c r="L150" s="275"/>
      <c r="M150" s="398"/>
      <c r="N150" s="398"/>
      <c r="O150" s="398"/>
      <c r="P150" s="398"/>
      <c r="Q150" s="398"/>
      <c r="R150" s="398"/>
    </row>
    <row r="151" spans="2:18" s="8" customFormat="1" ht="12.75" customHeight="1">
      <c r="B151" s="296"/>
      <c r="C151" s="414" t="s">
        <v>287</v>
      </c>
      <c r="D151" s="269"/>
      <c r="E151" s="323" t="s">
        <v>338</v>
      </c>
      <c r="F151" s="324" t="s">
        <v>338</v>
      </c>
      <c r="G151" s="324" t="s">
        <v>338</v>
      </c>
      <c r="H151" s="324" t="s">
        <v>338</v>
      </c>
      <c r="I151" s="22">
        <v>8788</v>
      </c>
      <c r="J151" s="51">
        <v>5</v>
      </c>
      <c r="K151" s="22" t="s">
        <v>74</v>
      </c>
      <c r="L151" s="234" t="s">
        <v>74</v>
      </c>
      <c r="M151" s="398"/>
      <c r="N151" s="398"/>
      <c r="O151" s="398"/>
      <c r="P151" s="398"/>
      <c r="Q151" s="398"/>
      <c r="R151" s="398"/>
    </row>
    <row r="152" spans="2:18" s="8" customFormat="1" ht="12.75" customHeight="1">
      <c r="B152" s="296"/>
      <c r="C152" s="415"/>
      <c r="D152" s="119"/>
      <c r="E152" s="120"/>
      <c r="F152" s="120"/>
      <c r="G152" s="120"/>
      <c r="H152" s="120"/>
      <c r="I152" s="120"/>
      <c r="J152" s="120"/>
      <c r="K152" s="120"/>
      <c r="L152" s="416"/>
      <c r="M152" s="398"/>
      <c r="N152" s="398"/>
      <c r="O152" s="398"/>
      <c r="P152" s="398"/>
      <c r="Q152" s="398"/>
      <c r="R152" s="398"/>
    </row>
    <row r="153" spans="2:18" s="8" customFormat="1" ht="12.75" customHeight="1">
      <c r="B153" s="296"/>
      <c r="C153" s="525" t="s">
        <v>134</v>
      </c>
      <c r="D153" s="526"/>
      <c r="E153" s="526"/>
      <c r="F153" s="526"/>
      <c r="G153" s="526"/>
      <c r="H153" s="526"/>
      <c r="I153" s="526"/>
      <c r="J153" s="526"/>
      <c r="K153" s="526"/>
      <c r="L153" s="527"/>
      <c r="M153" s="398"/>
      <c r="N153" s="398"/>
      <c r="O153" s="398"/>
      <c r="P153" s="398"/>
      <c r="Q153" s="398"/>
      <c r="R153" s="398"/>
    </row>
    <row r="154" spans="2:18" s="8" customFormat="1" ht="12.75" customHeight="1">
      <c r="B154" s="296"/>
      <c r="C154" s="415"/>
      <c r="D154" s="119"/>
      <c r="E154" s="120"/>
      <c r="F154" s="120"/>
      <c r="G154" s="120"/>
      <c r="H154" s="120"/>
      <c r="I154" s="120"/>
      <c r="J154" s="120"/>
      <c r="K154" s="120"/>
      <c r="L154" s="416"/>
      <c r="M154" s="398"/>
      <c r="N154" s="398"/>
      <c r="O154" s="398"/>
      <c r="P154" s="398"/>
      <c r="Q154" s="398"/>
      <c r="R154" s="398"/>
    </row>
    <row r="155" spans="2:18" s="8" customFormat="1" ht="12.75" customHeight="1">
      <c r="B155" s="296"/>
      <c r="C155" s="408" t="s">
        <v>137</v>
      </c>
      <c r="D155" s="409"/>
      <c r="E155" s="410">
        <f>E156+E157</f>
        <v>34190</v>
      </c>
      <c r="F155" s="410">
        <v>3</v>
      </c>
      <c r="G155" s="410">
        <f>G156+G157</f>
        <v>39043</v>
      </c>
      <c r="H155" s="410">
        <v>16</v>
      </c>
      <c r="I155" s="410">
        <f>I156+I157</f>
        <v>84996</v>
      </c>
      <c r="J155" s="410">
        <v>42</v>
      </c>
      <c r="K155" s="410" t="s">
        <v>74</v>
      </c>
      <c r="L155" s="411" t="s">
        <v>74</v>
      </c>
      <c r="M155" s="398"/>
      <c r="N155" s="398"/>
      <c r="O155" s="398"/>
      <c r="P155" s="398"/>
      <c r="Q155" s="398"/>
      <c r="R155" s="398"/>
    </row>
    <row r="156" spans="2:18" s="8" customFormat="1" ht="12.75" customHeight="1">
      <c r="B156" s="296"/>
      <c r="C156" s="412"/>
      <c r="D156" s="385" t="s">
        <v>342</v>
      </c>
      <c r="E156" s="224">
        <v>32300</v>
      </c>
      <c r="F156" s="224">
        <v>3</v>
      </c>
      <c r="G156" s="224">
        <v>36181</v>
      </c>
      <c r="H156" s="224">
        <v>15</v>
      </c>
      <c r="I156" s="224">
        <v>44093</v>
      </c>
      <c r="J156" s="224">
        <v>19</v>
      </c>
      <c r="K156" s="224" t="s">
        <v>74</v>
      </c>
      <c r="L156" s="413" t="s">
        <v>74</v>
      </c>
      <c r="M156" s="398"/>
      <c r="N156" s="398"/>
      <c r="O156" s="398"/>
      <c r="P156" s="398"/>
      <c r="Q156" s="398"/>
      <c r="R156" s="398"/>
    </row>
    <row r="157" spans="2:18" s="8" customFormat="1" ht="12.75" customHeight="1">
      <c r="B157" s="296"/>
      <c r="C157" s="412"/>
      <c r="D157" s="385" t="s">
        <v>30</v>
      </c>
      <c r="E157" s="222">
        <v>1890</v>
      </c>
      <c r="F157" s="225">
        <v>1</v>
      </c>
      <c r="G157" s="225">
        <v>2862</v>
      </c>
      <c r="H157" s="225">
        <v>1</v>
      </c>
      <c r="I157" s="222">
        <v>40903</v>
      </c>
      <c r="J157" s="225">
        <v>23</v>
      </c>
      <c r="K157" s="222" t="s">
        <v>74</v>
      </c>
      <c r="L157" s="417" t="s">
        <v>74</v>
      </c>
      <c r="M157" s="398"/>
      <c r="N157" s="398"/>
      <c r="O157" s="398"/>
      <c r="P157" s="398"/>
      <c r="Q157" s="398"/>
      <c r="R157" s="398"/>
    </row>
    <row r="158" spans="2:18" s="8" customFormat="1" ht="12.75" customHeight="1">
      <c r="B158" s="296"/>
      <c r="C158" s="414"/>
      <c r="D158" s="288"/>
      <c r="E158" s="222"/>
      <c r="F158" s="225"/>
      <c r="G158" s="225"/>
      <c r="H158" s="225"/>
      <c r="I158" s="222"/>
      <c r="J158" s="225"/>
      <c r="K158" s="222"/>
      <c r="L158" s="417"/>
      <c r="M158" s="398"/>
      <c r="N158" s="398"/>
      <c r="O158" s="398"/>
      <c r="P158" s="398"/>
      <c r="Q158" s="398"/>
      <c r="R158" s="398"/>
    </row>
    <row r="159" spans="2:18" s="8" customFormat="1" ht="12.75" customHeight="1">
      <c r="B159" s="296"/>
      <c r="C159" s="414" t="s">
        <v>287</v>
      </c>
      <c r="D159" s="269"/>
      <c r="E159" s="324" t="s">
        <v>338</v>
      </c>
      <c r="F159" s="323" t="s">
        <v>338</v>
      </c>
      <c r="G159" s="323" t="s">
        <v>338</v>
      </c>
      <c r="H159" s="323" t="s">
        <v>338</v>
      </c>
      <c r="I159" s="51">
        <v>1785</v>
      </c>
      <c r="J159" s="22">
        <v>5</v>
      </c>
      <c r="K159" s="51" t="s">
        <v>74</v>
      </c>
      <c r="L159" s="274" t="s">
        <v>74</v>
      </c>
      <c r="M159" s="398"/>
      <c r="N159" s="398"/>
      <c r="O159" s="398"/>
      <c r="P159" s="398"/>
      <c r="Q159" s="398"/>
      <c r="R159" s="398"/>
    </row>
    <row r="160" spans="2:18" s="8" customFormat="1" ht="12.75" customHeight="1">
      <c r="B160" s="296"/>
      <c r="C160" s="415"/>
      <c r="D160" s="119"/>
      <c r="E160" s="120"/>
      <c r="F160" s="120"/>
      <c r="G160" s="120"/>
      <c r="H160" s="120"/>
      <c r="I160" s="120"/>
      <c r="J160" s="120"/>
      <c r="K160" s="120"/>
      <c r="L160" s="416"/>
      <c r="M160" s="398"/>
      <c r="N160" s="398"/>
      <c r="O160" s="398"/>
      <c r="P160" s="398"/>
      <c r="Q160" s="398"/>
      <c r="R160" s="398"/>
    </row>
    <row r="161" spans="2:18" s="8" customFormat="1" ht="12.75" customHeight="1">
      <c r="B161" s="296"/>
      <c r="C161" s="528" t="s">
        <v>146</v>
      </c>
      <c r="D161" s="529"/>
      <c r="E161" s="529"/>
      <c r="F161" s="529"/>
      <c r="G161" s="529"/>
      <c r="H161" s="529"/>
      <c r="I161" s="529"/>
      <c r="J161" s="529"/>
      <c r="K161" s="529"/>
      <c r="L161" s="530"/>
      <c r="M161" s="398"/>
      <c r="N161" s="398"/>
      <c r="O161" s="398"/>
      <c r="P161" s="398"/>
      <c r="Q161" s="398"/>
      <c r="R161" s="398"/>
    </row>
    <row r="162" spans="2:18" s="8" customFormat="1" ht="12.75" customHeight="1">
      <c r="B162" s="296"/>
      <c r="C162" s="415"/>
      <c r="D162" s="119"/>
      <c r="E162" s="120"/>
      <c r="F162" s="120"/>
      <c r="G162" s="120"/>
      <c r="H162" s="120"/>
      <c r="I162" s="120"/>
      <c r="J162" s="120"/>
      <c r="K162" s="120"/>
      <c r="L162" s="416"/>
      <c r="M162" s="398"/>
      <c r="N162" s="398"/>
      <c r="O162" s="398"/>
      <c r="P162" s="398"/>
      <c r="Q162" s="398"/>
      <c r="R162" s="398"/>
    </row>
    <row r="163" spans="2:18" s="8" customFormat="1" ht="12.75" customHeight="1">
      <c r="B163" s="296"/>
      <c r="C163" s="408" t="s">
        <v>137</v>
      </c>
      <c r="D163" s="409"/>
      <c r="E163" s="410">
        <f>E147+E155</f>
        <v>151064</v>
      </c>
      <c r="F163" s="410">
        <v>12</v>
      </c>
      <c r="G163" s="410">
        <f>G147+G155</f>
        <v>186062</v>
      </c>
      <c r="H163" s="410">
        <v>16</v>
      </c>
      <c r="I163" s="410">
        <f>I147+I155</f>
        <v>668834</v>
      </c>
      <c r="J163" s="410">
        <v>58</v>
      </c>
      <c r="K163" s="410" t="s">
        <v>74</v>
      </c>
      <c r="L163" s="411" t="s">
        <v>74</v>
      </c>
      <c r="M163" s="398"/>
      <c r="N163" s="398"/>
      <c r="O163" s="398"/>
      <c r="P163" s="398"/>
      <c r="Q163" s="398"/>
      <c r="R163" s="398"/>
    </row>
    <row r="164" spans="2:18" s="8" customFormat="1" ht="12.75" customHeight="1">
      <c r="B164" s="296"/>
      <c r="C164" s="412"/>
      <c r="D164" s="385" t="s">
        <v>342</v>
      </c>
      <c r="E164" s="224">
        <v>127307</v>
      </c>
      <c r="F164" s="418">
        <v>10</v>
      </c>
      <c r="G164" s="224">
        <v>157208</v>
      </c>
      <c r="H164" s="224">
        <v>13</v>
      </c>
      <c r="I164" s="226">
        <f>I148+I156</f>
        <v>243307</v>
      </c>
      <c r="J164" s="224">
        <v>21</v>
      </c>
      <c r="K164" s="224" t="s">
        <v>74</v>
      </c>
      <c r="L164" s="413" t="s">
        <v>74</v>
      </c>
      <c r="M164" s="398"/>
      <c r="N164" s="398"/>
      <c r="O164" s="398"/>
      <c r="P164" s="398"/>
      <c r="Q164" s="398"/>
      <c r="R164" s="398"/>
    </row>
    <row r="165" spans="2:18" s="8" customFormat="1" ht="12.75" customHeight="1">
      <c r="B165" s="296"/>
      <c r="C165" s="412"/>
      <c r="D165" s="385" t="s">
        <v>30</v>
      </c>
      <c r="E165" s="225">
        <v>23757</v>
      </c>
      <c r="F165" s="419">
        <v>2</v>
      </c>
      <c r="G165" s="222">
        <v>28854</v>
      </c>
      <c r="H165" s="222">
        <v>2</v>
      </c>
      <c r="I165" s="228">
        <f>I149+I157</f>
        <v>425527</v>
      </c>
      <c r="J165" s="222">
        <v>37</v>
      </c>
      <c r="K165" s="222" t="s">
        <v>74</v>
      </c>
      <c r="L165" s="417" t="s">
        <v>74</v>
      </c>
      <c r="M165" s="398"/>
      <c r="N165" s="398"/>
      <c r="O165" s="398"/>
      <c r="P165" s="398"/>
      <c r="Q165" s="398"/>
      <c r="R165" s="398"/>
    </row>
    <row r="166" spans="2:18" s="8" customFormat="1" ht="12.75" customHeight="1">
      <c r="B166" s="296"/>
      <c r="C166" s="414"/>
      <c r="D166" s="288"/>
      <c r="E166" s="225"/>
      <c r="F166" s="419"/>
      <c r="G166" s="222"/>
      <c r="H166" s="222"/>
      <c r="I166" s="228"/>
      <c r="J166" s="222"/>
      <c r="K166" s="222"/>
      <c r="L166" s="417"/>
      <c r="M166" s="398"/>
      <c r="N166" s="398"/>
      <c r="O166" s="398"/>
      <c r="P166" s="398"/>
      <c r="Q166" s="398"/>
      <c r="R166" s="398"/>
    </row>
    <row r="167" spans="2:18" s="8" customFormat="1" ht="12.75" customHeight="1">
      <c r="B167" s="296"/>
      <c r="C167" s="414" t="s">
        <v>287</v>
      </c>
      <c r="D167" s="269"/>
      <c r="E167" s="323" t="s">
        <v>338</v>
      </c>
      <c r="F167" s="325" t="s">
        <v>338</v>
      </c>
      <c r="G167" s="324" t="s">
        <v>338</v>
      </c>
      <c r="H167" s="324" t="s">
        <v>338</v>
      </c>
      <c r="I167" s="167">
        <f>I151+I159</f>
        <v>10573</v>
      </c>
      <c r="J167" s="51">
        <v>5</v>
      </c>
      <c r="K167" s="51" t="s">
        <v>74</v>
      </c>
      <c r="L167" s="274" t="s">
        <v>74</v>
      </c>
      <c r="M167" s="398"/>
      <c r="N167" s="398"/>
      <c r="O167" s="398"/>
      <c r="P167" s="398"/>
      <c r="Q167" s="398"/>
      <c r="R167" s="398"/>
    </row>
    <row r="168" spans="2:18" s="8" customFormat="1" ht="12.75" customHeight="1">
      <c r="B168" s="296"/>
      <c r="C168" s="420"/>
      <c r="D168" s="421"/>
      <c r="E168" s="422"/>
      <c r="F168" s="422"/>
      <c r="G168" s="422"/>
      <c r="H168" s="422"/>
      <c r="I168" s="422"/>
      <c r="J168" s="422"/>
      <c r="K168" s="422"/>
      <c r="L168" s="423"/>
      <c r="M168" s="398"/>
      <c r="N168" s="398"/>
      <c r="O168" s="398"/>
      <c r="P168" s="398"/>
      <c r="Q168" s="398"/>
      <c r="R168" s="398"/>
    </row>
    <row r="169" spans="2:18" s="8" customFormat="1" ht="12.75" customHeight="1">
      <c r="B169" s="296"/>
      <c r="C169" s="288"/>
      <c r="D169" s="119"/>
      <c r="E169" s="120"/>
      <c r="F169" s="120"/>
      <c r="G169" s="120"/>
      <c r="H169" s="120"/>
      <c r="I169" s="120"/>
      <c r="J169" s="120"/>
      <c r="K169" s="120"/>
      <c r="L169" s="120"/>
      <c r="M169" s="398"/>
      <c r="N169" s="398"/>
      <c r="O169" s="398"/>
      <c r="P169" s="398"/>
      <c r="Q169" s="398"/>
      <c r="R169" s="398"/>
    </row>
    <row r="170" spans="2:18" s="8" customFormat="1" ht="12.75" customHeight="1">
      <c r="B170" s="296"/>
      <c r="C170" s="237" t="s">
        <v>158</v>
      </c>
      <c r="D170" s="15"/>
      <c r="E170" s="15"/>
      <c r="F170" s="15"/>
      <c r="G170" s="15"/>
      <c r="H170" s="328"/>
      <c r="I170" s="328"/>
      <c r="J170" s="328"/>
      <c r="K170" s="14"/>
      <c r="L170" s="328"/>
      <c r="M170" s="398"/>
      <c r="N170" s="398"/>
      <c r="O170" s="398"/>
      <c r="P170" s="398"/>
      <c r="Q170" s="398"/>
      <c r="R170" s="398"/>
    </row>
    <row r="171" spans="2:12" s="8" customFormat="1" ht="12.75" customHeight="1">
      <c r="B171" s="296"/>
      <c r="C171" s="36"/>
      <c r="D171" s="15"/>
      <c r="E171" s="15"/>
      <c r="F171" s="15"/>
      <c r="G171" s="15"/>
      <c r="H171" s="13"/>
      <c r="I171" s="13"/>
      <c r="J171" s="13"/>
      <c r="K171" s="14"/>
      <c r="L171" s="13"/>
    </row>
    <row r="172" spans="2:12" s="8" customFormat="1" ht="12.75" customHeight="1">
      <c r="B172" s="296"/>
      <c r="D172" s="15"/>
      <c r="E172" s="15"/>
      <c r="F172" s="15"/>
      <c r="G172" s="15"/>
      <c r="H172" s="13"/>
      <c r="I172" s="13"/>
      <c r="J172" s="13"/>
      <c r="K172" s="14"/>
      <c r="L172" s="13"/>
    </row>
    <row r="173" spans="2:12" s="8" customFormat="1" ht="12.75" customHeight="1">
      <c r="B173" s="296"/>
      <c r="C173" s="36"/>
      <c r="D173" s="15"/>
      <c r="E173" s="15"/>
      <c r="F173" s="15"/>
      <c r="G173" s="15"/>
      <c r="H173" s="13"/>
      <c r="I173" s="13"/>
      <c r="J173" s="13"/>
      <c r="K173" s="14"/>
      <c r="L173" s="13"/>
    </row>
    <row r="174" spans="2:19" s="8" customFormat="1" ht="12.75" customHeight="1">
      <c r="B174" s="295" t="s">
        <v>180</v>
      </c>
      <c r="C174" s="47" t="s">
        <v>31</v>
      </c>
      <c r="D174" s="15"/>
      <c r="E174" s="15"/>
      <c r="F174" s="15"/>
      <c r="G174" s="331"/>
      <c r="H174" s="331"/>
      <c r="I174" s="331"/>
      <c r="J174" s="331"/>
      <c r="K174" s="331"/>
      <c r="L174" s="13"/>
      <c r="M174" s="537"/>
      <c r="N174" s="537"/>
      <c r="O174" s="537"/>
      <c r="P174" s="354"/>
      <c r="Q174" s="354"/>
      <c r="R174" s="354"/>
      <c r="S174" s="354"/>
    </row>
    <row r="175" spans="2:19" s="247" customFormat="1" ht="12.75" customHeight="1">
      <c r="B175" s="424"/>
      <c r="C175" s="387" t="s">
        <v>353</v>
      </c>
      <c r="D175" s="238"/>
      <c r="E175" s="238"/>
      <c r="F175" s="238"/>
      <c r="G175" s="331"/>
      <c r="H175" s="331"/>
      <c r="I175" s="331"/>
      <c r="J175" s="331"/>
      <c r="K175" s="331"/>
      <c r="L175" s="425"/>
      <c r="M175" s="537"/>
      <c r="N175" s="537"/>
      <c r="O175" s="537"/>
      <c r="P175" s="426"/>
      <c r="Q175" s="426"/>
      <c r="R175" s="426"/>
      <c r="S175" s="426"/>
    </row>
    <row r="176" spans="2:19" s="8" customFormat="1" ht="12.75" customHeight="1">
      <c r="B176" s="296"/>
      <c r="C176" s="345"/>
      <c r="D176" s="15"/>
      <c r="E176" s="15"/>
      <c r="F176" s="15"/>
      <c r="G176" s="331"/>
      <c r="H176" s="331"/>
      <c r="I176" s="331"/>
      <c r="J176" s="331"/>
      <c r="K176" s="331"/>
      <c r="L176" s="13"/>
      <c r="M176" s="354"/>
      <c r="N176" s="354"/>
      <c r="O176" s="354"/>
      <c r="P176" s="354"/>
      <c r="Q176" s="354"/>
      <c r="R176" s="354"/>
      <c r="S176" s="354"/>
    </row>
    <row r="177" spans="2:19" s="8" customFormat="1" ht="12.75" customHeight="1">
      <c r="B177" s="296"/>
      <c r="C177" s="402"/>
      <c r="D177" s="403"/>
      <c r="E177" s="505" t="s">
        <v>141</v>
      </c>
      <c r="F177" s="511"/>
      <c r="G177" s="505" t="s">
        <v>177</v>
      </c>
      <c r="H177" s="511"/>
      <c r="I177" s="505" t="s">
        <v>243</v>
      </c>
      <c r="J177" s="544"/>
      <c r="K177" s="505" t="s">
        <v>362</v>
      </c>
      <c r="L177" s="506"/>
      <c r="M177" s="354"/>
      <c r="N177" s="354"/>
      <c r="O177" s="354"/>
      <c r="P177" s="354"/>
      <c r="Q177" s="354"/>
      <c r="R177" s="354"/>
      <c r="S177" s="354"/>
    </row>
    <row r="178" spans="2:19" s="8" customFormat="1" ht="12.75" customHeight="1">
      <c r="B178" s="296"/>
      <c r="C178" s="404"/>
      <c r="D178" s="266"/>
      <c r="E178" s="427" t="s">
        <v>28</v>
      </c>
      <c r="F178" s="427" t="s">
        <v>32</v>
      </c>
      <c r="G178" s="427" t="s">
        <v>28</v>
      </c>
      <c r="H178" s="427" t="s">
        <v>32</v>
      </c>
      <c r="I178" s="427" t="s">
        <v>28</v>
      </c>
      <c r="J178" s="428" t="s">
        <v>32</v>
      </c>
      <c r="K178" s="427" t="s">
        <v>28</v>
      </c>
      <c r="L178" s="429" t="s">
        <v>32</v>
      </c>
      <c r="M178" s="354"/>
      <c r="N178" s="354"/>
      <c r="O178" s="354"/>
      <c r="P178" s="354"/>
      <c r="Q178" s="354"/>
      <c r="R178" s="354"/>
      <c r="S178" s="354"/>
    </row>
    <row r="179" spans="2:19" s="8" customFormat="1" ht="12.75" customHeight="1">
      <c r="B179" s="296"/>
      <c r="C179" s="430"/>
      <c r="D179" s="18"/>
      <c r="E179" s="362"/>
      <c r="F179" s="362"/>
      <c r="G179" s="362"/>
      <c r="H179" s="362"/>
      <c r="I179" s="362"/>
      <c r="J179" s="362"/>
      <c r="K179" s="362"/>
      <c r="L179" s="407"/>
      <c r="M179" s="354"/>
      <c r="N179" s="354"/>
      <c r="O179" s="354"/>
      <c r="P179" s="354"/>
      <c r="Q179" s="354"/>
      <c r="R179" s="354"/>
      <c r="S179" s="354"/>
    </row>
    <row r="180" spans="2:19" s="8" customFormat="1" ht="12.75" customHeight="1">
      <c r="B180" s="296"/>
      <c r="C180" s="525" t="s">
        <v>27</v>
      </c>
      <c r="D180" s="526"/>
      <c r="E180" s="526"/>
      <c r="F180" s="526"/>
      <c r="G180" s="526"/>
      <c r="H180" s="526"/>
      <c r="I180" s="526"/>
      <c r="J180" s="526"/>
      <c r="K180" s="526"/>
      <c r="L180" s="527"/>
      <c r="M180" s="354"/>
      <c r="N180" s="354"/>
      <c r="O180" s="354"/>
      <c r="P180" s="354"/>
      <c r="Q180" s="354"/>
      <c r="R180" s="354"/>
      <c r="S180" s="354"/>
    </row>
    <row r="181" spans="2:19" s="8" customFormat="1" ht="12.75" customHeight="1">
      <c r="B181" s="296"/>
      <c r="C181" s="406"/>
      <c r="D181" s="362"/>
      <c r="E181" s="362"/>
      <c r="F181" s="362"/>
      <c r="G181" s="362"/>
      <c r="H181" s="362"/>
      <c r="I181" s="362"/>
      <c r="J181" s="362"/>
      <c r="K181" s="362"/>
      <c r="L181" s="407"/>
      <c r="M181" s="354"/>
      <c r="N181" s="354"/>
      <c r="O181" s="354"/>
      <c r="P181" s="354"/>
      <c r="Q181" s="354"/>
      <c r="R181" s="354"/>
      <c r="S181" s="354"/>
    </row>
    <row r="182" spans="2:19" s="8" customFormat="1" ht="12.75" customHeight="1">
      <c r="B182" s="296"/>
      <c r="C182" s="408" t="s">
        <v>137</v>
      </c>
      <c r="D182" s="409"/>
      <c r="E182" s="410">
        <v>116874</v>
      </c>
      <c r="F182" s="410">
        <v>77.36720860032834</v>
      </c>
      <c r="G182" s="410">
        <v>147019</v>
      </c>
      <c r="H182" s="410">
        <v>79.01613440681064</v>
      </c>
      <c r="I182" s="410" t="s">
        <v>74</v>
      </c>
      <c r="J182" s="410" t="s">
        <v>74</v>
      </c>
      <c r="K182" s="410" t="s">
        <v>74</v>
      </c>
      <c r="L182" s="411" t="s">
        <v>74</v>
      </c>
      <c r="M182" s="354"/>
      <c r="N182" s="354"/>
      <c r="O182" s="354"/>
      <c r="P182" s="354"/>
      <c r="Q182" s="354"/>
      <c r="R182" s="354"/>
      <c r="S182" s="354"/>
    </row>
    <row r="183" spans="2:19" s="8" customFormat="1" ht="12.75" customHeight="1">
      <c r="B183" s="296"/>
      <c r="C183" s="431"/>
      <c r="D183" s="281"/>
      <c r="E183" s="282"/>
      <c r="F183" s="282"/>
      <c r="G183" s="282"/>
      <c r="H183" s="282"/>
      <c r="I183" s="282"/>
      <c r="J183" s="282"/>
      <c r="K183" s="282"/>
      <c r="L183" s="432"/>
      <c r="M183" s="354"/>
      <c r="N183" s="354"/>
      <c r="O183" s="354"/>
      <c r="P183" s="354"/>
      <c r="Q183" s="354"/>
      <c r="R183" s="354"/>
      <c r="S183" s="354"/>
    </row>
    <row r="184" spans="2:19" s="8" customFormat="1" ht="12.75" customHeight="1">
      <c r="B184" s="296"/>
      <c r="C184" s="433"/>
      <c r="D184" s="434" t="s">
        <v>369</v>
      </c>
      <c r="E184" s="222">
        <v>96240</v>
      </c>
      <c r="F184" s="222">
        <v>78.87296240749392</v>
      </c>
      <c r="G184" s="222">
        <v>122609</v>
      </c>
      <c r="H184" s="222">
        <v>80.79297824812035</v>
      </c>
      <c r="I184" s="222" t="s">
        <v>74</v>
      </c>
      <c r="J184" s="222" t="s">
        <v>74</v>
      </c>
      <c r="K184" s="222" t="s">
        <v>74</v>
      </c>
      <c r="L184" s="275" t="s">
        <v>74</v>
      </c>
      <c r="M184" s="354"/>
      <c r="N184" s="354"/>
      <c r="O184" s="354"/>
      <c r="P184" s="354"/>
      <c r="Q184" s="354"/>
      <c r="R184" s="354"/>
      <c r="S184" s="354"/>
    </row>
    <row r="185" spans="2:19" s="8" customFormat="1" ht="12.75" customHeight="1">
      <c r="B185" s="296"/>
      <c r="C185" s="433"/>
      <c r="D185" s="434" t="s">
        <v>370</v>
      </c>
      <c r="E185" s="222">
        <v>20634</v>
      </c>
      <c r="F185" s="222">
        <v>71.04148734721983</v>
      </c>
      <c r="G185" s="222">
        <v>24410</v>
      </c>
      <c r="H185" s="222">
        <v>71.15580819122577</v>
      </c>
      <c r="I185" s="222" t="s">
        <v>74</v>
      </c>
      <c r="J185" s="222" t="s">
        <v>74</v>
      </c>
      <c r="K185" s="222" t="s">
        <v>74</v>
      </c>
      <c r="L185" s="275" t="s">
        <v>74</v>
      </c>
      <c r="M185" s="354"/>
      <c r="N185" s="354"/>
      <c r="O185" s="354"/>
      <c r="P185" s="354"/>
      <c r="Q185" s="354"/>
      <c r="R185" s="354"/>
      <c r="S185" s="354"/>
    </row>
    <row r="186" spans="2:19" s="8" customFormat="1" ht="12.75" customHeight="1">
      <c r="B186" s="296"/>
      <c r="C186" s="435"/>
      <c r="D186" s="289"/>
      <c r="E186" s="222"/>
      <c r="F186" s="222"/>
      <c r="G186" s="222"/>
      <c r="H186" s="222"/>
      <c r="I186" s="222"/>
      <c r="J186" s="222"/>
      <c r="K186" s="22"/>
      <c r="L186" s="234"/>
      <c r="M186" s="354"/>
      <c r="N186" s="354"/>
      <c r="O186" s="354"/>
      <c r="P186" s="354"/>
      <c r="Q186" s="354"/>
      <c r="R186" s="354"/>
      <c r="S186" s="354"/>
    </row>
    <row r="187" spans="2:19" s="8" customFormat="1" ht="12.75" customHeight="1">
      <c r="B187" s="296"/>
      <c r="C187" s="525" t="s">
        <v>134</v>
      </c>
      <c r="D187" s="526"/>
      <c r="E187" s="526"/>
      <c r="F187" s="526"/>
      <c r="G187" s="526"/>
      <c r="H187" s="526"/>
      <c r="I187" s="526"/>
      <c r="J187" s="526"/>
      <c r="K187" s="526"/>
      <c r="L187" s="527"/>
      <c r="M187" s="354"/>
      <c r="N187" s="354"/>
      <c r="O187" s="354"/>
      <c r="P187" s="354"/>
      <c r="Q187" s="354"/>
      <c r="R187" s="354"/>
      <c r="S187" s="354"/>
    </row>
    <row r="188" spans="2:19" s="8" customFormat="1" ht="12.75" customHeight="1">
      <c r="B188" s="296"/>
      <c r="C188" s="406"/>
      <c r="D188" s="362"/>
      <c r="E188" s="362"/>
      <c r="F188" s="362"/>
      <c r="G188" s="362"/>
      <c r="H188" s="362"/>
      <c r="I188" s="362"/>
      <c r="J188" s="362"/>
      <c r="K188" s="120"/>
      <c r="L188" s="416"/>
      <c r="M188" s="354"/>
      <c r="N188" s="354"/>
      <c r="O188" s="354"/>
      <c r="P188" s="354"/>
      <c r="Q188" s="354"/>
      <c r="R188" s="354"/>
      <c r="S188" s="354"/>
    </row>
    <row r="189" spans="2:19" s="8" customFormat="1" ht="12.75" customHeight="1">
      <c r="B189" s="296"/>
      <c r="C189" s="408" t="s">
        <v>137</v>
      </c>
      <c r="D189" s="409"/>
      <c r="E189" s="410">
        <v>34190</v>
      </c>
      <c r="F189" s="410">
        <v>22.63279139967166</v>
      </c>
      <c r="G189" s="410">
        <v>39043</v>
      </c>
      <c r="H189" s="410">
        <v>20.983865593189364</v>
      </c>
      <c r="I189" s="410" t="s">
        <v>74</v>
      </c>
      <c r="J189" s="410" t="s">
        <v>74</v>
      </c>
      <c r="K189" s="410" t="s">
        <v>74</v>
      </c>
      <c r="L189" s="411" t="s">
        <v>74</v>
      </c>
      <c r="M189" s="354"/>
      <c r="N189" s="354"/>
      <c r="O189" s="354"/>
      <c r="P189" s="354"/>
      <c r="Q189" s="354"/>
      <c r="R189" s="354"/>
      <c r="S189" s="354"/>
    </row>
    <row r="190" spans="2:19" s="8" customFormat="1" ht="12.75" customHeight="1">
      <c r="B190" s="296"/>
      <c r="C190" s="431"/>
      <c r="D190" s="281"/>
      <c r="E190" s="282"/>
      <c r="F190" s="282"/>
      <c r="G190" s="282"/>
      <c r="H190" s="282"/>
      <c r="I190" s="282"/>
      <c r="J190" s="282"/>
      <c r="K190" s="282"/>
      <c r="L190" s="432"/>
      <c r="M190" s="354"/>
      <c r="N190" s="354"/>
      <c r="O190" s="354"/>
      <c r="P190" s="354"/>
      <c r="Q190" s="354"/>
      <c r="R190" s="354"/>
      <c r="S190" s="354"/>
    </row>
    <row r="191" spans="2:19" s="8" customFormat="1" ht="12.75" customHeight="1">
      <c r="B191" s="296"/>
      <c r="C191" s="433"/>
      <c r="D191" s="434" t="s">
        <v>369</v>
      </c>
      <c r="E191" s="222">
        <v>25779</v>
      </c>
      <c r="F191" s="222">
        <v>21.127037592506085</v>
      </c>
      <c r="G191" s="222">
        <v>29148</v>
      </c>
      <c r="H191" s="222">
        <v>19.20702175187965</v>
      </c>
      <c r="I191" s="222" t="s">
        <v>74</v>
      </c>
      <c r="J191" s="222" t="s">
        <v>74</v>
      </c>
      <c r="K191" s="222" t="s">
        <v>74</v>
      </c>
      <c r="L191" s="275" t="s">
        <v>74</v>
      </c>
      <c r="M191" s="354"/>
      <c r="N191" s="354"/>
      <c r="O191" s="354"/>
      <c r="P191" s="354"/>
      <c r="Q191" s="354"/>
      <c r="R191" s="354"/>
      <c r="S191" s="354"/>
    </row>
    <row r="192" spans="2:19" s="8" customFormat="1" ht="12.75" customHeight="1">
      <c r="B192" s="296"/>
      <c r="C192" s="433"/>
      <c r="D192" s="434" t="s">
        <v>370</v>
      </c>
      <c r="E192" s="222">
        <v>8411</v>
      </c>
      <c r="F192" s="222">
        <v>28.958512652780165</v>
      </c>
      <c r="G192" s="222">
        <v>9895</v>
      </c>
      <c r="H192" s="222">
        <v>28.844191808774234</v>
      </c>
      <c r="I192" s="222" t="s">
        <v>74</v>
      </c>
      <c r="J192" s="222" t="s">
        <v>74</v>
      </c>
      <c r="K192" s="222" t="s">
        <v>74</v>
      </c>
      <c r="L192" s="275" t="s">
        <v>74</v>
      </c>
      <c r="M192" s="354"/>
      <c r="N192" s="354"/>
      <c r="O192" s="354"/>
      <c r="P192" s="354"/>
      <c r="Q192" s="354"/>
      <c r="R192" s="354"/>
      <c r="S192" s="354"/>
    </row>
    <row r="193" spans="2:19" s="8" customFormat="1" ht="12.75" customHeight="1">
      <c r="B193" s="296"/>
      <c r="C193" s="435"/>
      <c r="D193" s="289"/>
      <c r="E193" s="15"/>
      <c r="F193" s="328"/>
      <c r="G193" s="328"/>
      <c r="H193" s="328"/>
      <c r="I193" s="15"/>
      <c r="J193" s="328"/>
      <c r="K193" s="51"/>
      <c r="L193" s="274"/>
      <c r="M193" s="354"/>
      <c r="N193" s="354"/>
      <c r="O193" s="354"/>
      <c r="P193" s="354"/>
      <c r="Q193" s="354"/>
      <c r="R193" s="354"/>
      <c r="S193" s="354"/>
    </row>
    <row r="194" spans="2:19" s="8" customFormat="1" ht="12.75" customHeight="1">
      <c r="B194" s="296"/>
      <c r="C194" s="528" t="s">
        <v>146</v>
      </c>
      <c r="D194" s="529"/>
      <c r="E194" s="529"/>
      <c r="F194" s="529"/>
      <c r="G194" s="529"/>
      <c r="H194" s="529"/>
      <c r="I194" s="529"/>
      <c r="J194" s="529"/>
      <c r="K194" s="529"/>
      <c r="L194" s="530"/>
      <c r="M194" s="354"/>
      <c r="N194" s="354"/>
      <c r="O194" s="354"/>
      <c r="P194" s="354"/>
      <c r="Q194" s="354"/>
      <c r="R194" s="354"/>
      <c r="S194" s="354"/>
    </row>
    <row r="195" spans="2:19" s="8" customFormat="1" ht="12.75" customHeight="1">
      <c r="B195" s="296"/>
      <c r="C195" s="406"/>
      <c r="D195" s="120"/>
      <c r="E195" s="120"/>
      <c r="F195" s="120"/>
      <c r="G195" s="120"/>
      <c r="H195" s="120"/>
      <c r="I195" s="120"/>
      <c r="J195" s="120"/>
      <c r="K195" s="120"/>
      <c r="L195" s="416"/>
      <c r="M195" s="354"/>
      <c r="N195" s="354"/>
      <c r="O195" s="354"/>
      <c r="P195" s="354"/>
      <c r="Q195" s="354"/>
      <c r="R195" s="354"/>
      <c r="S195" s="354"/>
    </row>
    <row r="196" spans="2:19" s="8" customFormat="1" ht="12.75" customHeight="1">
      <c r="B196" s="296"/>
      <c r="C196" s="408" t="s">
        <v>137</v>
      </c>
      <c r="D196" s="409"/>
      <c r="E196" s="410">
        <v>151064</v>
      </c>
      <c r="F196" s="410">
        <v>100</v>
      </c>
      <c r="G196" s="410">
        <v>186062</v>
      </c>
      <c r="H196" s="410">
        <v>100</v>
      </c>
      <c r="I196" s="410">
        <f>I198+I199</f>
        <v>668834</v>
      </c>
      <c r="J196" s="410">
        <v>100</v>
      </c>
      <c r="K196" s="410" t="s">
        <v>74</v>
      </c>
      <c r="L196" s="411" t="s">
        <v>74</v>
      </c>
      <c r="M196" s="354"/>
      <c r="N196" s="354"/>
      <c r="O196" s="354"/>
      <c r="P196" s="354"/>
      <c r="Q196" s="354"/>
      <c r="R196" s="354"/>
      <c r="S196" s="354"/>
    </row>
    <row r="197" spans="2:19" s="8" customFormat="1" ht="12.75" customHeight="1">
      <c r="B197" s="296"/>
      <c r="C197" s="431"/>
      <c r="D197" s="281"/>
      <c r="E197" s="282"/>
      <c r="F197" s="282"/>
      <c r="G197" s="282"/>
      <c r="H197" s="282"/>
      <c r="I197" s="282"/>
      <c r="J197" s="316"/>
      <c r="K197" s="282"/>
      <c r="L197" s="317"/>
      <c r="M197" s="354"/>
      <c r="N197" s="354"/>
      <c r="O197" s="354"/>
      <c r="P197" s="354"/>
      <c r="Q197" s="354"/>
      <c r="R197" s="354"/>
      <c r="S197" s="354"/>
    </row>
    <row r="198" spans="2:19" s="8" customFormat="1" ht="12.75" customHeight="1">
      <c r="B198" s="296"/>
      <c r="C198" s="433"/>
      <c r="D198" s="434" t="s">
        <v>369</v>
      </c>
      <c r="E198" s="222">
        <v>122019</v>
      </c>
      <c r="F198" s="222">
        <v>100</v>
      </c>
      <c r="G198" s="222">
        <v>151757</v>
      </c>
      <c r="H198" s="222">
        <v>100</v>
      </c>
      <c r="I198" s="222">
        <v>621813</v>
      </c>
      <c r="J198" s="222">
        <v>100</v>
      </c>
      <c r="K198" s="222" t="s">
        <v>74</v>
      </c>
      <c r="L198" s="275" t="s">
        <v>74</v>
      </c>
      <c r="M198" s="354"/>
      <c r="N198" s="354"/>
      <c r="O198" s="354"/>
      <c r="P198" s="354"/>
      <c r="Q198" s="354"/>
      <c r="R198" s="354"/>
      <c r="S198" s="354"/>
    </row>
    <row r="199" spans="2:19" s="8" customFormat="1" ht="12.75" customHeight="1">
      <c r="B199" s="296"/>
      <c r="C199" s="433"/>
      <c r="D199" s="434" t="s">
        <v>370</v>
      </c>
      <c r="E199" s="222">
        <v>29045</v>
      </c>
      <c r="F199" s="222">
        <v>100</v>
      </c>
      <c r="G199" s="222">
        <v>34305</v>
      </c>
      <c r="H199" s="222">
        <v>100</v>
      </c>
      <c r="I199" s="222">
        <v>47021</v>
      </c>
      <c r="J199" s="222">
        <v>100</v>
      </c>
      <c r="K199" s="222" t="s">
        <v>74</v>
      </c>
      <c r="L199" s="275" t="s">
        <v>74</v>
      </c>
      <c r="M199" s="354"/>
      <c r="N199" s="354"/>
      <c r="O199" s="354"/>
      <c r="P199" s="354"/>
      <c r="Q199" s="354"/>
      <c r="R199" s="354"/>
      <c r="S199" s="354"/>
    </row>
    <row r="200" spans="2:19" s="8" customFormat="1" ht="12.75" customHeight="1">
      <c r="B200" s="296"/>
      <c r="C200" s="436"/>
      <c r="D200" s="437"/>
      <c r="E200" s="438"/>
      <c r="F200" s="438"/>
      <c r="G200" s="438"/>
      <c r="H200" s="438"/>
      <c r="I200" s="438"/>
      <c r="J200" s="438"/>
      <c r="K200" s="439"/>
      <c r="L200" s="440"/>
      <c r="M200" s="354"/>
      <c r="N200" s="354"/>
      <c r="O200" s="354"/>
      <c r="P200" s="354"/>
      <c r="Q200" s="354"/>
      <c r="R200" s="354"/>
      <c r="S200" s="354"/>
    </row>
    <row r="201" spans="2:19" s="8" customFormat="1" ht="12.75" customHeight="1">
      <c r="B201" s="296"/>
      <c r="C201" s="385"/>
      <c r="D201" s="289"/>
      <c r="E201" s="222"/>
      <c r="F201" s="222"/>
      <c r="G201" s="15"/>
      <c r="H201" s="328"/>
      <c r="I201" s="328"/>
      <c r="J201" s="328"/>
      <c r="K201" s="120"/>
      <c r="L201" s="120"/>
      <c r="M201" s="354"/>
      <c r="N201" s="354"/>
      <c r="O201" s="354"/>
      <c r="P201" s="354"/>
      <c r="Q201" s="354"/>
      <c r="R201" s="354"/>
      <c r="S201" s="354"/>
    </row>
    <row r="202" spans="2:19" s="8" customFormat="1" ht="12.75" customHeight="1">
      <c r="B202" s="296"/>
      <c r="C202" s="237" t="s">
        <v>158</v>
      </c>
      <c r="D202" s="289"/>
      <c r="E202" s="222"/>
      <c r="F202" s="222"/>
      <c r="G202" s="15"/>
      <c r="H202" s="328"/>
      <c r="I202" s="328"/>
      <c r="J202" s="328"/>
      <c r="K202" s="340"/>
      <c r="L202" s="340"/>
      <c r="M202" s="354"/>
      <c r="N202" s="354"/>
      <c r="O202" s="354"/>
      <c r="P202" s="354"/>
      <c r="Q202" s="354"/>
      <c r="R202" s="354"/>
      <c r="S202" s="354"/>
    </row>
    <row r="203" spans="2:19" s="8" customFormat="1" ht="12.75" customHeight="1">
      <c r="B203" s="296"/>
      <c r="C203" s="345"/>
      <c r="D203" s="15"/>
      <c r="E203" s="15"/>
      <c r="F203" s="15"/>
      <c r="G203" s="331"/>
      <c r="H203" s="331"/>
      <c r="I203" s="331"/>
      <c r="J203" s="331"/>
      <c r="K203" s="331"/>
      <c r="L203" s="13"/>
      <c r="M203" s="354"/>
      <c r="N203" s="354"/>
      <c r="O203" s="354"/>
      <c r="P203" s="354"/>
      <c r="Q203" s="354"/>
      <c r="R203" s="354"/>
      <c r="S203" s="354"/>
    </row>
    <row r="204" spans="2:19" s="8" customFormat="1" ht="12.75" customHeight="1">
      <c r="B204" s="296"/>
      <c r="C204" s="345"/>
      <c r="D204" s="15"/>
      <c r="E204" s="15"/>
      <c r="F204" s="15"/>
      <c r="G204" s="331"/>
      <c r="H204" s="331"/>
      <c r="I204" s="331"/>
      <c r="J204" s="331"/>
      <c r="K204" s="331"/>
      <c r="L204" s="13"/>
      <c r="M204" s="354"/>
      <c r="N204" s="354"/>
      <c r="O204" s="354"/>
      <c r="P204" s="354"/>
      <c r="Q204" s="354"/>
      <c r="R204" s="354"/>
      <c r="S204" s="354"/>
    </row>
    <row r="205" spans="2:19" s="8" customFormat="1" ht="12.75" customHeight="1">
      <c r="B205" s="296"/>
      <c r="C205" s="345"/>
      <c r="D205" s="15"/>
      <c r="E205" s="15"/>
      <c r="F205" s="15"/>
      <c r="G205" s="331"/>
      <c r="H205" s="331"/>
      <c r="I205" s="331"/>
      <c r="J205" s="331"/>
      <c r="K205" s="331"/>
      <c r="L205" s="13"/>
      <c r="M205" s="354"/>
      <c r="N205" s="354"/>
      <c r="O205" s="354"/>
      <c r="P205" s="354"/>
      <c r="Q205" s="354"/>
      <c r="R205" s="354"/>
      <c r="S205" s="354"/>
    </row>
    <row r="206" spans="2:13" ht="12.75" customHeight="1">
      <c r="B206" s="295" t="s">
        <v>187</v>
      </c>
      <c r="C206" s="57" t="s">
        <v>33</v>
      </c>
      <c r="D206" s="37"/>
      <c r="E206" s="37"/>
      <c r="G206" s="347"/>
      <c r="H206" s="347"/>
      <c r="I206" s="347"/>
      <c r="J206" s="347"/>
      <c r="K206" s="347"/>
      <c r="L206" s="347"/>
      <c r="M206" s="347"/>
    </row>
    <row r="207" spans="2:19" ht="12.75" customHeight="1">
      <c r="B207" s="296"/>
      <c r="C207" s="387" t="s">
        <v>353</v>
      </c>
      <c r="D207" s="37"/>
      <c r="E207" s="37"/>
      <c r="G207" s="347"/>
      <c r="H207" s="347"/>
      <c r="I207" s="347"/>
      <c r="J207" s="347"/>
      <c r="K207" s="347"/>
      <c r="L207" s="347"/>
      <c r="M207" s="347"/>
      <c r="N207" s="347"/>
      <c r="O207" s="347"/>
      <c r="P207" s="347"/>
      <c r="Q207" s="347"/>
      <c r="R207" s="347"/>
      <c r="S207" s="347"/>
    </row>
    <row r="208" spans="2:19" ht="12.75" customHeight="1">
      <c r="B208" s="296"/>
      <c r="C208" s="45"/>
      <c r="D208" s="37"/>
      <c r="E208" s="37"/>
      <c r="L208" s="347"/>
      <c r="M208" s="347"/>
      <c r="N208" s="347"/>
      <c r="O208" s="347"/>
      <c r="P208" s="347"/>
      <c r="Q208" s="347"/>
      <c r="R208" s="347"/>
      <c r="S208" s="347"/>
    </row>
    <row r="209" spans="2:19" ht="12.75" customHeight="1">
      <c r="B209" s="296"/>
      <c r="C209" s="262"/>
      <c r="D209" s="263"/>
      <c r="E209" s="531" t="s">
        <v>28</v>
      </c>
      <c r="F209" s="532"/>
      <c r="G209" s="532"/>
      <c r="H209" s="533"/>
      <c r="I209" s="534" t="s">
        <v>32</v>
      </c>
      <c r="J209" s="535"/>
      <c r="K209" s="535"/>
      <c r="L209" s="536"/>
      <c r="M209" s="347"/>
      <c r="N209" s="347"/>
      <c r="O209" s="347"/>
      <c r="P209" s="347"/>
      <c r="Q209" s="347"/>
      <c r="R209" s="347"/>
      <c r="S209" s="347"/>
    </row>
    <row r="210" spans="2:19" ht="12.75" customHeight="1">
      <c r="B210" s="296"/>
      <c r="C210" s="260"/>
      <c r="D210" s="261"/>
      <c r="E210" s="278" t="s">
        <v>141</v>
      </c>
      <c r="F210" s="278" t="s">
        <v>177</v>
      </c>
      <c r="G210" s="278" t="s">
        <v>243</v>
      </c>
      <c r="H210" s="278" t="s">
        <v>362</v>
      </c>
      <c r="I210" s="278" t="s">
        <v>141</v>
      </c>
      <c r="J210" s="278" t="s">
        <v>177</v>
      </c>
      <c r="K210" s="278" t="s">
        <v>243</v>
      </c>
      <c r="L210" s="279" t="s">
        <v>362</v>
      </c>
      <c r="M210" s="347"/>
      <c r="N210" s="347"/>
      <c r="O210" s="347"/>
      <c r="P210" s="347"/>
      <c r="Q210" s="347"/>
      <c r="R210" s="347"/>
      <c r="S210" s="347"/>
    </row>
    <row r="211" spans="2:19" ht="12.75" customHeight="1">
      <c r="B211" s="296"/>
      <c r="C211" s="168"/>
      <c r="D211" s="58"/>
      <c r="E211" s="59"/>
      <c r="F211" s="59"/>
      <c r="G211" s="59"/>
      <c r="H211" s="59"/>
      <c r="I211" s="59"/>
      <c r="J211" s="59"/>
      <c r="K211" s="59"/>
      <c r="L211" s="60"/>
      <c r="M211" s="347"/>
      <c r="N211" s="347"/>
      <c r="O211" s="347"/>
      <c r="P211" s="347"/>
      <c r="Q211" s="347"/>
      <c r="R211" s="347"/>
      <c r="S211" s="347"/>
    </row>
    <row r="212" spans="2:19" ht="12.75" customHeight="1">
      <c r="B212" s="296"/>
      <c r="C212" s="202" t="s">
        <v>146</v>
      </c>
      <c r="D212" s="206"/>
      <c r="E212" s="441" t="s">
        <v>42</v>
      </c>
      <c r="F212" s="442">
        <f>F213+F215</f>
        <v>10805</v>
      </c>
      <c r="G212" s="441" t="s">
        <v>74</v>
      </c>
      <c r="H212" s="441" t="s">
        <v>74</v>
      </c>
      <c r="I212" s="441">
        <v>100</v>
      </c>
      <c r="J212" s="441">
        <v>100</v>
      </c>
      <c r="K212" s="441" t="s">
        <v>74</v>
      </c>
      <c r="L212" s="443" t="s">
        <v>74</v>
      </c>
      <c r="M212" s="347"/>
      <c r="N212" s="347"/>
      <c r="O212" s="347"/>
      <c r="P212" s="347"/>
      <c r="Q212" s="347"/>
      <c r="R212" s="347"/>
      <c r="S212" s="347"/>
    </row>
    <row r="213" spans="2:19" ht="12.75" customHeight="1">
      <c r="B213" s="296"/>
      <c r="C213" s="444"/>
      <c r="D213" s="445"/>
      <c r="E213" s="446"/>
      <c r="F213" s="446"/>
      <c r="G213" s="446"/>
      <c r="H213" s="446"/>
      <c r="I213" s="446"/>
      <c r="J213" s="446"/>
      <c r="K213" s="446"/>
      <c r="L213" s="221"/>
      <c r="M213" s="347"/>
      <c r="N213" s="347"/>
      <c r="O213" s="347"/>
      <c r="P213" s="347"/>
      <c r="Q213" s="347"/>
      <c r="R213" s="347"/>
      <c r="S213" s="347"/>
    </row>
    <row r="214" spans="2:20" ht="12.75" customHeight="1">
      <c r="B214" s="296"/>
      <c r="C214" s="121" t="s">
        <v>34</v>
      </c>
      <c r="D214" s="269"/>
      <c r="E214" s="334">
        <v>866</v>
      </c>
      <c r="F214" s="225">
        <v>1015</v>
      </c>
      <c r="G214" s="225">
        <v>1067</v>
      </c>
      <c r="H214" s="225" t="s">
        <v>74</v>
      </c>
      <c r="I214" s="225">
        <v>7</v>
      </c>
      <c r="J214" s="225">
        <v>9</v>
      </c>
      <c r="K214" s="225" t="s">
        <v>74</v>
      </c>
      <c r="L214" s="348" t="s">
        <v>74</v>
      </c>
      <c r="M214" s="347"/>
      <c r="N214" s="347"/>
      <c r="O214" s="347"/>
      <c r="P214" s="347"/>
      <c r="Q214" s="347"/>
      <c r="R214" s="347"/>
      <c r="S214" s="347"/>
      <c r="T214" s="6"/>
    </row>
    <row r="215" spans="2:20" ht="12.75" customHeight="1">
      <c r="B215" s="296"/>
      <c r="C215" s="121" t="s">
        <v>35</v>
      </c>
      <c r="D215" s="269"/>
      <c r="E215" s="334" t="s">
        <v>43</v>
      </c>
      <c r="F215" s="225">
        <v>10805</v>
      </c>
      <c r="G215" s="225" t="s">
        <v>74</v>
      </c>
      <c r="H215" s="225" t="s">
        <v>74</v>
      </c>
      <c r="I215" s="225">
        <v>93</v>
      </c>
      <c r="J215" s="225">
        <v>91</v>
      </c>
      <c r="K215" s="225" t="s">
        <v>74</v>
      </c>
      <c r="L215" s="348" t="s">
        <v>74</v>
      </c>
      <c r="M215" s="347"/>
      <c r="N215" s="347"/>
      <c r="O215" s="347"/>
      <c r="P215" s="347"/>
      <c r="Q215" s="347"/>
      <c r="R215" s="347"/>
      <c r="S215" s="347"/>
      <c r="T215" s="6"/>
    </row>
    <row r="216" spans="2:20" ht="12.75" customHeight="1">
      <c r="B216" s="296"/>
      <c r="C216" s="447"/>
      <c r="D216" s="448"/>
      <c r="E216" s="449"/>
      <c r="F216" s="449"/>
      <c r="G216" s="449"/>
      <c r="H216" s="449"/>
      <c r="I216" s="449"/>
      <c r="J216" s="449"/>
      <c r="K216" s="449"/>
      <c r="L216" s="450"/>
      <c r="M216" s="347"/>
      <c r="N216" s="347"/>
      <c r="O216" s="347"/>
      <c r="P216" s="347"/>
      <c r="Q216" s="347"/>
      <c r="R216" s="347"/>
      <c r="S216" s="347"/>
      <c r="T216" s="6"/>
    </row>
    <row r="217" spans="2:20" ht="12.75" customHeight="1">
      <c r="B217" s="296"/>
      <c r="C217" s="6"/>
      <c r="D217" s="27"/>
      <c r="E217" s="349"/>
      <c r="F217" s="349"/>
      <c r="L217" s="13"/>
      <c r="M217" s="13"/>
      <c r="N217" s="13"/>
      <c r="O217" s="13"/>
      <c r="P217" s="13"/>
      <c r="Q217" s="13"/>
      <c r="R217" s="13"/>
      <c r="S217" s="13"/>
      <c r="T217" s="6"/>
    </row>
    <row r="218" spans="3:19" ht="12.75" customHeight="1">
      <c r="C218" s="237" t="s">
        <v>158</v>
      </c>
      <c r="L218" s="8"/>
      <c r="M218" s="8"/>
      <c r="N218" s="8"/>
      <c r="O218" s="8"/>
      <c r="P218" s="8"/>
      <c r="Q218" s="8"/>
      <c r="R218" s="8"/>
      <c r="S218" s="8"/>
    </row>
    <row r="222" spans="2:11" ht="12.75" customHeight="1">
      <c r="B222" s="311" t="s">
        <v>172</v>
      </c>
      <c r="C222" s="122" t="s">
        <v>173</v>
      </c>
      <c r="D222" s="123"/>
      <c r="E222" s="123"/>
      <c r="F222" s="123"/>
      <c r="G222" s="123"/>
      <c r="H222" s="123"/>
      <c r="I222" s="123"/>
      <c r="J222" s="123"/>
      <c r="K222" s="123"/>
    </row>
    <row r="223" spans="2:11" ht="12.75" customHeight="1">
      <c r="B223" s="297"/>
      <c r="C223" s="14"/>
      <c r="D223" s="13"/>
      <c r="E223" s="13"/>
      <c r="F223" s="13"/>
      <c r="G223" s="13"/>
      <c r="H223" s="13"/>
      <c r="I223" s="13"/>
      <c r="J223" s="13"/>
      <c r="K223" s="13"/>
    </row>
    <row r="224" spans="2:13" ht="12.75" customHeight="1">
      <c r="B224" s="293" t="s">
        <v>174</v>
      </c>
      <c r="C224" s="9" t="s">
        <v>311</v>
      </c>
      <c r="D224" s="10"/>
      <c r="E224" s="10"/>
      <c r="F224" s="10"/>
      <c r="G224" s="10"/>
      <c r="H224" s="10"/>
      <c r="I224" s="13"/>
      <c r="J224" s="13"/>
      <c r="K224" s="8"/>
      <c r="L224" s="7"/>
      <c r="M224" s="8"/>
    </row>
    <row r="225" spans="10:17" ht="12.75" customHeight="1">
      <c r="J225" s="336"/>
      <c r="K225" s="336"/>
      <c r="L225" s="336"/>
      <c r="M225" s="336"/>
      <c r="N225" s="321"/>
      <c r="O225" s="321"/>
      <c r="P225" s="321"/>
      <c r="Q225" s="321"/>
    </row>
    <row r="226" spans="2:17" ht="12.75" customHeight="1">
      <c r="B226" s="295" t="s">
        <v>191</v>
      </c>
      <c r="C226" s="7" t="s">
        <v>176</v>
      </c>
      <c r="D226" s="124"/>
      <c r="E226" s="124"/>
      <c r="F226" s="124"/>
      <c r="G226" s="124"/>
      <c r="H226" s="124"/>
      <c r="I226" s="124"/>
      <c r="J226" s="336"/>
      <c r="K226" s="336"/>
      <c r="L226" s="336"/>
      <c r="M226" s="336"/>
      <c r="N226" s="321"/>
      <c r="O226" s="321"/>
      <c r="P226" s="321"/>
      <c r="Q226" s="321"/>
    </row>
    <row r="227" spans="2:17" ht="12.75" customHeight="1">
      <c r="B227" s="301"/>
      <c r="C227" s="237" t="s">
        <v>254</v>
      </c>
      <c r="J227" s="321"/>
      <c r="K227" s="321"/>
      <c r="L227" s="321"/>
      <c r="M227" s="321"/>
      <c r="N227" s="321"/>
      <c r="O227" s="321"/>
      <c r="P227" s="321"/>
      <c r="Q227" s="321"/>
    </row>
    <row r="228" spans="2:17" ht="12.75" customHeight="1">
      <c r="B228" s="301"/>
      <c r="J228" s="322"/>
      <c r="K228" s="322"/>
      <c r="L228" s="322"/>
      <c r="M228" s="322"/>
      <c r="N228" s="322"/>
      <c r="O228" s="322"/>
      <c r="P228" s="322"/>
      <c r="Q228" s="335"/>
    </row>
    <row r="229" spans="2:17" ht="12.75" customHeight="1">
      <c r="B229" s="301"/>
      <c r="C229" s="207"/>
      <c r="D229" s="208"/>
      <c r="E229" s="276" t="s">
        <v>154</v>
      </c>
      <c r="F229" s="276" t="s">
        <v>155</v>
      </c>
      <c r="G229" s="276" t="s">
        <v>156</v>
      </c>
      <c r="H229" s="276" t="s">
        <v>157</v>
      </c>
      <c r="I229" s="276" t="s">
        <v>151</v>
      </c>
      <c r="J229" s="276" t="s">
        <v>139</v>
      </c>
      <c r="K229" s="276" t="s">
        <v>140</v>
      </c>
      <c r="L229" s="276" t="s">
        <v>152</v>
      </c>
      <c r="M229" s="276" t="s">
        <v>135</v>
      </c>
      <c r="N229" s="280" t="s">
        <v>141</v>
      </c>
      <c r="O229" s="280" t="s">
        <v>177</v>
      </c>
      <c r="P229" s="280" t="s">
        <v>243</v>
      </c>
      <c r="Q229" s="277" t="s">
        <v>362</v>
      </c>
    </row>
    <row r="230" spans="2:17" ht="12.75" customHeight="1">
      <c r="B230" s="301"/>
      <c r="C230" s="125"/>
      <c r="D230" s="451"/>
      <c r="E230" s="65"/>
      <c r="F230" s="65"/>
      <c r="G230" s="65"/>
      <c r="H230" s="65"/>
      <c r="I230" s="65"/>
      <c r="J230" s="65"/>
      <c r="K230" s="65"/>
      <c r="L230" s="65"/>
      <c r="M230" s="65"/>
      <c r="N230" s="65"/>
      <c r="O230" s="65"/>
      <c r="P230" s="65"/>
      <c r="Q230" s="169"/>
    </row>
    <row r="231" spans="2:17" ht="12.75" customHeight="1">
      <c r="B231" s="312"/>
      <c r="C231" s="523" t="s">
        <v>343</v>
      </c>
      <c r="D231" s="524"/>
      <c r="E231" s="452">
        <v>1404</v>
      </c>
      <c r="F231" s="452">
        <v>1494</v>
      </c>
      <c r="G231" s="452">
        <v>1541</v>
      </c>
      <c r="H231" s="452">
        <v>1585</v>
      </c>
      <c r="I231" s="452">
        <v>1633</v>
      </c>
      <c r="J231" s="452">
        <v>1673</v>
      </c>
      <c r="K231" s="452">
        <v>1696</v>
      </c>
      <c r="L231" s="452">
        <v>1745</v>
      </c>
      <c r="M231" s="452">
        <v>1770</v>
      </c>
      <c r="N231" s="452">
        <v>1696</v>
      </c>
      <c r="O231" s="452">
        <v>1655</v>
      </c>
      <c r="P231" s="452">
        <v>1764</v>
      </c>
      <c r="Q231" s="453">
        <v>1860</v>
      </c>
    </row>
    <row r="232" spans="2:17" ht="12.75" customHeight="1">
      <c r="B232" s="312"/>
      <c r="C232" s="523" t="s">
        <v>178</v>
      </c>
      <c r="D232" s="524"/>
      <c r="E232" s="454">
        <v>121</v>
      </c>
      <c r="F232" s="454">
        <v>145</v>
      </c>
      <c r="G232" s="454">
        <v>147</v>
      </c>
      <c r="H232" s="454">
        <v>156</v>
      </c>
      <c r="I232" s="454">
        <v>165</v>
      </c>
      <c r="J232" s="454">
        <v>165</v>
      </c>
      <c r="K232" s="454">
        <v>171</v>
      </c>
      <c r="L232" s="454">
        <v>182</v>
      </c>
      <c r="M232" s="454">
        <v>184</v>
      </c>
      <c r="N232" s="454">
        <v>171</v>
      </c>
      <c r="O232" s="454">
        <v>178</v>
      </c>
      <c r="P232" s="454">
        <v>193</v>
      </c>
      <c r="Q232" s="455">
        <v>204</v>
      </c>
    </row>
    <row r="233" spans="2:17" ht="12.75" customHeight="1">
      <c r="B233" s="301"/>
      <c r="C233" s="126"/>
      <c r="D233" s="456"/>
      <c r="E233" s="69"/>
      <c r="F233" s="69"/>
      <c r="G233" s="69"/>
      <c r="H233" s="69"/>
      <c r="I233" s="69"/>
      <c r="J233" s="69"/>
      <c r="K233" s="69"/>
      <c r="L233" s="69"/>
      <c r="M233" s="69"/>
      <c r="N233" s="69"/>
      <c r="O233" s="69"/>
      <c r="P233" s="69"/>
      <c r="Q233" s="70"/>
    </row>
    <row r="234" spans="2:17" ht="12.75" customHeight="1">
      <c r="B234" s="301"/>
      <c r="C234" s="457"/>
      <c r="D234" s="457"/>
      <c r="E234" s="457"/>
      <c r="F234" s="457"/>
      <c r="G234" s="457"/>
      <c r="H234" s="457"/>
      <c r="I234" s="457"/>
      <c r="J234" s="457"/>
      <c r="K234" s="457"/>
      <c r="L234" s="457"/>
      <c r="M234" s="457"/>
      <c r="N234" s="457"/>
      <c r="O234" s="457"/>
      <c r="P234" s="457"/>
      <c r="Q234" s="358"/>
    </row>
    <row r="235" spans="2:17" ht="12.75" customHeight="1">
      <c r="B235" s="301"/>
      <c r="C235" s="241" t="s">
        <v>373</v>
      </c>
      <c r="D235" s="457"/>
      <c r="E235" s="457"/>
      <c r="F235" s="457"/>
      <c r="G235" s="457"/>
      <c r="H235" s="457"/>
      <c r="I235" s="457"/>
      <c r="J235" s="457"/>
      <c r="K235" s="457"/>
      <c r="L235" s="457"/>
      <c r="M235" s="457"/>
      <c r="N235" s="457"/>
      <c r="O235" s="457"/>
      <c r="P235" s="457"/>
      <c r="Q235" s="358"/>
    </row>
    <row r="236" spans="2:17" ht="12.75" customHeight="1">
      <c r="B236" s="301"/>
      <c r="C236" s="241" t="s">
        <v>179</v>
      </c>
      <c r="D236" s="219"/>
      <c r="E236" s="457"/>
      <c r="F236" s="457"/>
      <c r="G236" s="457"/>
      <c r="H236" s="457"/>
      <c r="I236" s="457"/>
      <c r="J236" s="457"/>
      <c r="K236" s="457"/>
      <c r="L236" s="457"/>
      <c r="M236" s="457"/>
      <c r="N236" s="457"/>
      <c r="O236" s="457"/>
      <c r="P236" s="457"/>
      <c r="Q236" s="358"/>
    </row>
    <row r="237" spans="2:16" ht="12.75" customHeight="1">
      <c r="B237" s="301"/>
      <c r="C237" s="55"/>
      <c r="D237" s="55"/>
      <c r="E237" s="55"/>
      <c r="F237" s="55"/>
      <c r="G237" s="55"/>
      <c r="H237" s="55"/>
      <c r="I237" s="55"/>
      <c r="J237" s="55"/>
      <c r="K237" s="55"/>
      <c r="L237" s="55"/>
      <c r="M237" s="55"/>
      <c r="N237" s="55"/>
      <c r="O237" s="55"/>
      <c r="P237" s="55"/>
    </row>
    <row r="238" ht="12.75" customHeight="1">
      <c r="B238" s="301"/>
    </row>
    <row r="239" ht="12.75" customHeight="1">
      <c r="B239" s="301"/>
    </row>
    <row r="240" spans="2:3" ht="12.75" customHeight="1">
      <c r="B240" s="295" t="s">
        <v>194</v>
      </c>
      <c r="C240" s="71" t="s">
        <v>181</v>
      </c>
    </row>
    <row r="241" spans="2:3" ht="12.75" customHeight="1">
      <c r="B241" s="294"/>
      <c r="C241" s="253" t="s">
        <v>253</v>
      </c>
    </row>
    <row r="242" ht="12.75" customHeight="1">
      <c r="B242" s="301"/>
    </row>
    <row r="243" spans="2:17" ht="12.75" customHeight="1">
      <c r="B243" s="301"/>
      <c r="C243" s="207"/>
      <c r="D243" s="208"/>
      <c r="E243" s="276" t="s">
        <v>154</v>
      </c>
      <c r="F243" s="276" t="s">
        <v>155</v>
      </c>
      <c r="G243" s="276" t="s">
        <v>156</v>
      </c>
      <c r="H243" s="276" t="s">
        <v>157</v>
      </c>
      <c r="I243" s="276" t="s">
        <v>151</v>
      </c>
      <c r="J243" s="276" t="s">
        <v>139</v>
      </c>
      <c r="K243" s="276" t="s">
        <v>140</v>
      </c>
      <c r="L243" s="276" t="s">
        <v>152</v>
      </c>
      <c r="M243" s="276" t="s">
        <v>135</v>
      </c>
      <c r="N243" s="276" t="s">
        <v>141</v>
      </c>
      <c r="O243" s="276" t="s">
        <v>177</v>
      </c>
      <c r="P243" s="276" t="s">
        <v>243</v>
      </c>
      <c r="Q243" s="277" t="s">
        <v>362</v>
      </c>
    </row>
    <row r="244" spans="2:17" ht="12.75" customHeight="1">
      <c r="B244" s="301"/>
      <c r="C244" s="72"/>
      <c r="D244" s="362"/>
      <c r="E244" s="59"/>
      <c r="F244" s="59"/>
      <c r="G244" s="59"/>
      <c r="H244" s="59"/>
      <c r="I244" s="59"/>
      <c r="J244" s="59"/>
      <c r="K244" s="59"/>
      <c r="L244" s="59"/>
      <c r="M244" s="65"/>
      <c r="N244" s="170"/>
      <c r="O244" s="170"/>
      <c r="P244" s="170"/>
      <c r="Q244" s="171"/>
    </row>
    <row r="245" spans="2:17" ht="12.75" customHeight="1">
      <c r="B245" s="301"/>
      <c r="C245" s="458" t="s">
        <v>145</v>
      </c>
      <c r="D245" s="459"/>
      <c r="E245" s="452">
        <v>67</v>
      </c>
      <c r="F245" s="452">
        <v>81</v>
      </c>
      <c r="G245" s="452">
        <v>84</v>
      </c>
      <c r="H245" s="452">
        <v>95</v>
      </c>
      <c r="I245" s="452">
        <v>102</v>
      </c>
      <c r="J245" s="452">
        <v>113</v>
      </c>
      <c r="K245" s="452">
        <v>118</v>
      </c>
      <c r="L245" s="452">
        <v>124</v>
      </c>
      <c r="M245" s="452">
        <v>130</v>
      </c>
      <c r="N245" s="460">
        <v>114</v>
      </c>
      <c r="O245" s="460">
        <v>120</v>
      </c>
      <c r="P245" s="460">
        <v>131</v>
      </c>
      <c r="Q245" s="461">
        <v>135</v>
      </c>
    </row>
    <row r="246" spans="2:17" ht="12.75" customHeight="1">
      <c r="B246" s="302"/>
      <c r="C246" s="458" t="s">
        <v>182</v>
      </c>
      <c r="D246" s="459"/>
      <c r="E246" s="452">
        <v>54</v>
      </c>
      <c r="F246" s="452">
        <v>64</v>
      </c>
      <c r="G246" s="452">
        <v>63</v>
      </c>
      <c r="H246" s="452">
        <v>61</v>
      </c>
      <c r="I246" s="452">
        <v>63</v>
      </c>
      <c r="J246" s="452">
        <v>52</v>
      </c>
      <c r="K246" s="452">
        <v>53</v>
      </c>
      <c r="L246" s="452">
        <v>58</v>
      </c>
      <c r="M246" s="452">
        <v>54</v>
      </c>
      <c r="N246" s="460">
        <v>57</v>
      </c>
      <c r="O246" s="460">
        <v>58</v>
      </c>
      <c r="P246" s="460">
        <v>62</v>
      </c>
      <c r="Q246" s="461">
        <v>69</v>
      </c>
    </row>
    <row r="247" spans="2:17" s="55" customFormat="1" ht="12.75" customHeight="1">
      <c r="B247" s="313"/>
      <c r="C247" s="458"/>
      <c r="D247" s="459"/>
      <c r="E247" s="462"/>
      <c r="F247" s="462"/>
      <c r="G247" s="462"/>
      <c r="H247" s="462"/>
      <c r="I247" s="462"/>
      <c r="J247" s="462"/>
      <c r="K247" s="462"/>
      <c r="L247" s="462"/>
      <c r="M247" s="454"/>
      <c r="N247" s="463"/>
      <c r="O247" s="463"/>
      <c r="P247" s="173"/>
      <c r="Q247" s="174"/>
    </row>
    <row r="248" spans="2:17" ht="12.75" customHeight="1">
      <c r="B248" s="301"/>
      <c r="C248" s="75" t="s">
        <v>146</v>
      </c>
      <c r="D248" s="459"/>
      <c r="E248" s="76">
        <v>121</v>
      </c>
      <c r="F248" s="76">
        <v>145</v>
      </c>
      <c r="G248" s="76">
        <v>147</v>
      </c>
      <c r="H248" s="76">
        <v>156</v>
      </c>
      <c r="I248" s="76">
        <v>165</v>
      </c>
      <c r="J248" s="76">
        <v>165</v>
      </c>
      <c r="K248" s="76">
        <v>171</v>
      </c>
      <c r="L248" s="76">
        <v>182</v>
      </c>
      <c r="M248" s="76">
        <v>184</v>
      </c>
      <c r="N248" s="175">
        <v>171</v>
      </c>
      <c r="O248" s="175">
        <v>178</v>
      </c>
      <c r="P248" s="175">
        <v>193</v>
      </c>
      <c r="Q248" s="176">
        <v>204</v>
      </c>
    </row>
    <row r="249" spans="2:17" ht="12.75" customHeight="1">
      <c r="B249" s="301"/>
      <c r="C249" s="77"/>
      <c r="D249" s="464"/>
      <c r="E249" s="127"/>
      <c r="F249" s="127"/>
      <c r="G249" s="127"/>
      <c r="H249" s="127"/>
      <c r="I249" s="127"/>
      <c r="J249" s="127"/>
      <c r="K249" s="127"/>
      <c r="L249" s="127"/>
      <c r="M249" s="69"/>
      <c r="N249" s="177"/>
      <c r="O249" s="177"/>
      <c r="P249" s="177"/>
      <c r="Q249" s="178"/>
    </row>
    <row r="250" spans="2:17" ht="12.75" customHeight="1">
      <c r="B250" s="301"/>
      <c r="C250" s="362"/>
      <c r="D250" s="362"/>
      <c r="E250" s="362"/>
      <c r="F250" s="362"/>
      <c r="G250" s="362"/>
      <c r="H250" s="362"/>
      <c r="I250" s="362"/>
      <c r="J250" s="362"/>
      <c r="K250" s="362"/>
      <c r="L250" s="362"/>
      <c r="M250" s="362"/>
      <c r="N250" s="457"/>
      <c r="O250" s="457"/>
      <c r="P250" s="457"/>
      <c r="Q250" s="358"/>
    </row>
    <row r="251" spans="2:17" ht="12.75" customHeight="1">
      <c r="B251" s="301"/>
      <c r="C251" s="237" t="s">
        <v>371</v>
      </c>
      <c r="D251" s="358"/>
      <c r="E251" s="358"/>
      <c r="F251" s="358"/>
      <c r="G251" s="358"/>
      <c r="H251" s="358"/>
      <c r="I251" s="358"/>
      <c r="J251" s="358"/>
      <c r="K251" s="358"/>
      <c r="L251" s="358"/>
      <c r="M251" s="358"/>
      <c r="N251" s="358"/>
      <c r="O251" s="358"/>
      <c r="P251" s="358"/>
      <c r="Q251" s="358"/>
    </row>
    <row r="252" spans="2:17" ht="12.75" customHeight="1">
      <c r="B252" s="301"/>
      <c r="C252" s="237" t="s">
        <v>296</v>
      </c>
      <c r="D252" s="36"/>
      <c r="E252" s="465"/>
      <c r="F252" s="465"/>
      <c r="G252" s="465"/>
      <c r="H252" s="465"/>
      <c r="I252" s="465"/>
      <c r="J252" s="465"/>
      <c r="K252" s="358"/>
      <c r="L252" s="358"/>
      <c r="M252" s="358"/>
      <c r="N252" s="358"/>
      <c r="O252" s="358"/>
      <c r="P252" s="358"/>
      <c r="Q252" s="358"/>
    </row>
    <row r="253" spans="2:17" ht="12.75" customHeight="1">
      <c r="B253" s="301"/>
      <c r="C253" s="242" t="s">
        <v>183</v>
      </c>
      <c r="D253" s="36"/>
      <c r="E253" s="465"/>
      <c r="F253" s="465"/>
      <c r="G253" s="465"/>
      <c r="H253" s="465"/>
      <c r="I253" s="465"/>
      <c r="J253" s="465"/>
      <c r="K253" s="358"/>
      <c r="L253" s="358"/>
      <c r="M253" s="358"/>
      <c r="N253" s="358"/>
      <c r="O253" s="358"/>
      <c r="P253" s="358"/>
      <c r="Q253" s="358"/>
    </row>
    <row r="254" spans="2:17" ht="12.75" customHeight="1">
      <c r="B254" s="301"/>
      <c r="C254" s="242" t="s">
        <v>184</v>
      </c>
      <c r="D254" s="36"/>
      <c r="E254" s="358"/>
      <c r="F254" s="358"/>
      <c r="G254" s="358"/>
      <c r="H254" s="358"/>
      <c r="I254" s="358"/>
      <c r="J254" s="358"/>
      <c r="K254" s="358"/>
      <c r="L254" s="358"/>
      <c r="M254" s="358"/>
      <c r="N254" s="358"/>
      <c r="O254" s="358"/>
      <c r="P254" s="358"/>
      <c r="Q254" s="358"/>
    </row>
    <row r="255" spans="2:17" ht="12.75" customHeight="1">
      <c r="B255" s="301"/>
      <c r="C255" s="242" t="s">
        <v>179</v>
      </c>
      <c r="D255" s="36"/>
      <c r="E255" s="358"/>
      <c r="F255" s="358"/>
      <c r="G255" s="358"/>
      <c r="H255" s="358"/>
      <c r="I255" s="358"/>
      <c r="J255" s="358"/>
      <c r="K255" s="358"/>
      <c r="L255" s="358"/>
      <c r="M255" s="358"/>
      <c r="N255" s="358"/>
      <c r="O255" s="358"/>
      <c r="P255" s="358"/>
      <c r="Q255" s="358"/>
    </row>
    <row r="256" spans="2:4" ht="12.75" customHeight="1">
      <c r="B256" s="301"/>
      <c r="C256" s="33"/>
      <c r="D256" s="36"/>
    </row>
    <row r="257" spans="2:4" ht="12.75" customHeight="1">
      <c r="B257" s="301"/>
      <c r="C257" s="33"/>
      <c r="D257" s="36"/>
    </row>
    <row r="258" spans="2:13" ht="12.75" customHeight="1">
      <c r="B258" s="297"/>
      <c r="C258" s="14"/>
      <c r="D258" s="14"/>
      <c r="E258" s="14"/>
      <c r="F258" s="14"/>
      <c r="G258" s="14"/>
      <c r="H258" s="14"/>
      <c r="I258" s="14"/>
      <c r="J258" s="14"/>
      <c r="K258" s="7"/>
      <c r="L258" s="7"/>
      <c r="M258" s="7"/>
    </row>
    <row r="259" spans="2:13" ht="12.75" customHeight="1">
      <c r="B259" s="293" t="s">
        <v>185</v>
      </c>
      <c r="C259" s="9" t="s">
        <v>186</v>
      </c>
      <c r="D259" s="9"/>
      <c r="E259" s="9"/>
      <c r="F259" s="9"/>
      <c r="G259" s="9"/>
      <c r="H259" s="9"/>
      <c r="I259" s="14"/>
      <c r="J259" s="14"/>
      <c r="K259" s="7"/>
      <c r="L259" s="7"/>
      <c r="M259" s="7"/>
    </row>
    <row r="260" ht="12.75" customHeight="1">
      <c r="I260" s="14"/>
    </row>
    <row r="261" spans="2:3" ht="12.75" customHeight="1">
      <c r="B261" s="295" t="s">
        <v>207</v>
      </c>
      <c r="C261" s="71" t="s">
        <v>188</v>
      </c>
    </row>
    <row r="262" spans="2:3" ht="12.75" customHeight="1">
      <c r="B262" s="301"/>
      <c r="C262" s="254" t="s">
        <v>252</v>
      </c>
    </row>
    <row r="263" ht="12.75" customHeight="1">
      <c r="B263" s="301"/>
    </row>
    <row r="264" spans="2:17" ht="12.75" customHeight="1">
      <c r="B264" s="301"/>
      <c r="C264" s="207"/>
      <c r="D264" s="208"/>
      <c r="E264" s="276" t="s">
        <v>154</v>
      </c>
      <c r="F264" s="276" t="s">
        <v>155</v>
      </c>
      <c r="G264" s="276" t="s">
        <v>156</v>
      </c>
      <c r="H264" s="276" t="s">
        <v>157</v>
      </c>
      <c r="I264" s="276" t="s">
        <v>151</v>
      </c>
      <c r="J264" s="276" t="s">
        <v>139</v>
      </c>
      <c r="K264" s="276" t="s">
        <v>140</v>
      </c>
      <c r="L264" s="276" t="s">
        <v>152</v>
      </c>
      <c r="M264" s="276" t="s">
        <v>135</v>
      </c>
      <c r="N264" s="276" t="s">
        <v>141</v>
      </c>
      <c r="O264" s="276" t="s">
        <v>177</v>
      </c>
      <c r="P264" s="276" t="s">
        <v>243</v>
      </c>
      <c r="Q264" s="277" t="s">
        <v>362</v>
      </c>
    </row>
    <row r="265" spans="2:17" ht="12.75" customHeight="1">
      <c r="B265" s="301"/>
      <c r="C265" s="72"/>
      <c r="D265" s="362"/>
      <c r="E265" s="65"/>
      <c r="F265" s="65"/>
      <c r="G265" s="65"/>
      <c r="H265" s="65"/>
      <c r="I265" s="65"/>
      <c r="J265" s="65"/>
      <c r="K265" s="65"/>
      <c r="L265" s="65"/>
      <c r="M265" s="65"/>
      <c r="N265" s="65"/>
      <c r="O265" s="65"/>
      <c r="P265" s="65"/>
      <c r="Q265" s="169"/>
    </row>
    <row r="266" spans="2:17" ht="12.75" customHeight="1">
      <c r="B266" s="301"/>
      <c r="C266" s="458" t="s">
        <v>189</v>
      </c>
      <c r="D266" s="362"/>
      <c r="E266" s="452">
        <v>85639</v>
      </c>
      <c r="F266" s="452">
        <v>89248</v>
      </c>
      <c r="G266" s="452">
        <v>91555</v>
      </c>
      <c r="H266" s="452">
        <v>84130</v>
      </c>
      <c r="I266" s="452">
        <v>85270</v>
      </c>
      <c r="J266" s="452">
        <v>85430</v>
      </c>
      <c r="K266" s="452">
        <v>80430</v>
      </c>
      <c r="L266" s="452">
        <v>81268</v>
      </c>
      <c r="M266" s="452">
        <v>83931</v>
      </c>
      <c r="N266" s="452">
        <v>84147</v>
      </c>
      <c r="O266" s="452">
        <v>86230</v>
      </c>
      <c r="P266" s="452">
        <v>89445</v>
      </c>
      <c r="Q266" s="453">
        <v>91901</v>
      </c>
    </row>
    <row r="267" spans="2:17" ht="12.75" customHeight="1">
      <c r="B267" s="302"/>
      <c r="C267" s="458" t="s">
        <v>190</v>
      </c>
      <c r="D267" s="362"/>
      <c r="E267" s="452">
        <v>9451</v>
      </c>
      <c r="F267" s="452">
        <v>10188</v>
      </c>
      <c r="G267" s="452">
        <v>10195</v>
      </c>
      <c r="H267" s="452">
        <v>8663</v>
      </c>
      <c r="I267" s="452">
        <v>9119</v>
      </c>
      <c r="J267" s="452">
        <v>9377</v>
      </c>
      <c r="K267" s="452">
        <v>8983</v>
      </c>
      <c r="L267" s="452">
        <v>9252</v>
      </c>
      <c r="M267" s="452">
        <v>9267</v>
      </c>
      <c r="N267" s="452">
        <v>9150</v>
      </c>
      <c r="O267" s="452">
        <v>9191</v>
      </c>
      <c r="P267" s="452">
        <v>9676</v>
      </c>
      <c r="Q267" s="453">
        <v>10403</v>
      </c>
    </row>
    <row r="268" spans="2:17" ht="12.75" customHeight="1">
      <c r="B268" s="301"/>
      <c r="C268" s="83"/>
      <c r="D268" s="464"/>
      <c r="E268" s="84"/>
      <c r="F268" s="84"/>
      <c r="G268" s="84"/>
      <c r="H268" s="84"/>
      <c r="I268" s="84"/>
      <c r="J268" s="84"/>
      <c r="K268" s="84"/>
      <c r="L268" s="84"/>
      <c r="M268" s="69"/>
      <c r="N268" s="69"/>
      <c r="O268" s="69"/>
      <c r="P268" s="69"/>
      <c r="Q268" s="70"/>
    </row>
    <row r="269" spans="2:17" ht="12.75" customHeight="1">
      <c r="B269" s="301"/>
      <c r="C269" s="358"/>
      <c r="D269" s="358"/>
      <c r="E269" s="358"/>
      <c r="F269" s="358"/>
      <c r="G269" s="358"/>
      <c r="H269" s="358"/>
      <c r="I269" s="358"/>
      <c r="J269" s="358"/>
      <c r="K269" s="358"/>
      <c r="L269" s="358"/>
      <c r="M269" s="358"/>
      <c r="N269" s="358"/>
      <c r="O269" s="358"/>
      <c r="P269" s="358"/>
      <c r="Q269" s="358"/>
    </row>
    <row r="270" spans="2:17" ht="12.75">
      <c r="B270" s="301"/>
      <c r="C270" s="244" t="s">
        <v>374</v>
      </c>
      <c r="D270" s="244"/>
      <c r="E270" s="244"/>
      <c r="F270" s="244"/>
      <c r="G270" s="244"/>
      <c r="H270" s="244"/>
      <c r="I270" s="244"/>
      <c r="J270" s="244"/>
      <c r="K270" s="244"/>
      <c r="L270" s="244"/>
      <c r="M270" s="244"/>
      <c r="N270" s="244"/>
      <c r="O270" s="244"/>
      <c r="P270" s="358"/>
      <c r="Q270" s="358"/>
    </row>
    <row r="271" spans="2:17" ht="12.75" customHeight="1">
      <c r="B271" s="301"/>
      <c r="C271" s="244" t="s">
        <v>179</v>
      </c>
      <c r="D271" s="240"/>
      <c r="E271" s="240"/>
      <c r="F271" s="240"/>
      <c r="G271" s="240"/>
      <c r="H271" s="240"/>
      <c r="I271" s="240"/>
      <c r="J271" s="240"/>
      <c r="K271" s="240"/>
      <c r="L271" s="240"/>
      <c r="M271" s="240"/>
      <c r="N271" s="358"/>
      <c r="O271" s="358"/>
      <c r="P271" s="358"/>
      <c r="Q271" s="358"/>
    </row>
    <row r="272" ht="12.75" customHeight="1">
      <c r="B272" s="301"/>
    </row>
    <row r="273" ht="12.75" customHeight="1">
      <c r="B273" s="301"/>
    </row>
    <row r="274" ht="12.75" customHeight="1">
      <c r="B274" s="301"/>
    </row>
    <row r="275" spans="2:3" ht="12.75" customHeight="1">
      <c r="B275" s="295" t="s">
        <v>211</v>
      </c>
      <c r="C275" s="71" t="s">
        <v>192</v>
      </c>
    </row>
    <row r="276" spans="2:3" ht="12.75" customHeight="1">
      <c r="B276" s="301"/>
      <c r="C276" s="253" t="s">
        <v>251</v>
      </c>
    </row>
    <row r="277" ht="12.75" customHeight="1">
      <c r="B277" s="301"/>
    </row>
    <row r="278" spans="2:17" ht="12.75" customHeight="1">
      <c r="B278" s="301"/>
      <c r="C278" s="207"/>
      <c r="D278" s="208"/>
      <c r="E278" s="276" t="s">
        <v>154</v>
      </c>
      <c r="F278" s="276" t="s">
        <v>155</v>
      </c>
      <c r="G278" s="276" t="s">
        <v>156</v>
      </c>
      <c r="H278" s="276" t="s">
        <v>157</v>
      </c>
      <c r="I278" s="276" t="s">
        <v>151</v>
      </c>
      <c r="J278" s="276" t="s">
        <v>139</v>
      </c>
      <c r="K278" s="276" t="s">
        <v>140</v>
      </c>
      <c r="L278" s="276" t="s">
        <v>152</v>
      </c>
      <c r="M278" s="276" t="s">
        <v>135</v>
      </c>
      <c r="N278" s="276" t="s">
        <v>141</v>
      </c>
      <c r="O278" s="276" t="s">
        <v>177</v>
      </c>
      <c r="P278" s="276" t="s">
        <v>243</v>
      </c>
      <c r="Q278" s="277" t="s">
        <v>362</v>
      </c>
    </row>
    <row r="279" spans="2:17" ht="12.75" customHeight="1">
      <c r="B279" s="301"/>
      <c r="C279" s="72"/>
      <c r="D279" s="362"/>
      <c r="E279" s="65"/>
      <c r="F279" s="65"/>
      <c r="G279" s="65"/>
      <c r="H279" s="65"/>
      <c r="I279" s="65"/>
      <c r="J279" s="65"/>
      <c r="K279" s="65"/>
      <c r="L279" s="65"/>
      <c r="M279" s="65"/>
      <c r="N279" s="179"/>
      <c r="O279" s="179"/>
      <c r="P279" s="179"/>
      <c r="Q279" s="171"/>
    </row>
    <row r="280" spans="2:17" ht="12.75" customHeight="1">
      <c r="B280" s="301"/>
      <c r="C280" s="458" t="s">
        <v>145</v>
      </c>
      <c r="D280" s="459"/>
      <c r="E280" s="137">
        <v>4336</v>
      </c>
      <c r="F280" s="137">
        <v>4798</v>
      </c>
      <c r="G280" s="137">
        <v>5265</v>
      </c>
      <c r="H280" s="137">
        <v>5608</v>
      </c>
      <c r="I280" s="137">
        <v>5919</v>
      </c>
      <c r="J280" s="137">
        <v>6402</v>
      </c>
      <c r="K280" s="137">
        <v>6234</v>
      </c>
      <c r="L280" s="137">
        <v>6305</v>
      </c>
      <c r="M280" s="137">
        <v>6374</v>
      </c>
      <c r="N280" s="181">
        <v>6145</v>
      </c>
      <c r="O280" s="181">
        <v>6271</v>
      </c>
      <c r="P280" s="181">
        <v>6644</v>
      </c>
      <c r="Q280" s="461">
        <v>6934</v>
      </c>
    </row>
    <row r="281" spans="2:17" ht="12.75" customHeight="1">
      <c r="B281" s="302"/>
      <c r="C281" s="458" t="s">
        <v>182</v>
      </c>
      <c r="D281" s="459"/>
      <c r="E281" s="137">
        <v>5115</v>
      </c>
      <c r="F281" s="137">
        <v>5390</v>
      </c>
      <c r="G281" s="137">
        <v>4930</v>
      </c>
      <c r="H281" s="137">
        <v>3055</v>
      </c>
      <c r="I281" s="137">
        <v>3200</v>
      </c>
      <c r="J281" s="137">
        <v>2975</v>
      </c>
      <c r="K281" s="137">
        <v>2749</v>
      </c>
      <c r="L281" s="137">
        <v>2947</v>
      </c>
      <c r="M281" s="137">
        <v>2893</v>
      </c>
      <c r="N281" s="181">
        <v>3005</v>
      </c>
      <c r="O281" s="181">
        <v>2920</v>
      </c>
      <c r="P281" s="181">
        <v>3032</v>
      </c>
      <c r="Q281" s="461">
        <v>3469</v>
      </c>
    </row>
    <row r="282" spans="2:17" ht="12.75" customHeight="1">
      <c r="B282" s="301"/>
      <c r="C282" s="458"/>
      <c r="D282" s="459"/>
      <c r="E282" s="137"/>
      <c r="F282" s="137"/>
      <c r="G282" s="137"/>
      <c r="H282" s="137"/>
      <c r="I282" s="137"/>
      <c r="J282" s="137"/>
      <c r="K282" s="137"/>
      <c r="L282" s="137"/>
      <c r="M282" s="137"/>
      <c r="N282" s="181"/>
      <c r="O282" s="181"/>
      <c r="P282" s="181"/>
      <c r="Q282" s="174"/>
    </row>
    <row r="283" spans="2:17" ht="12.75" customHeight="1">
      <c r="B283" s="301"/>
      <c r="C283" s="75" t="s">
        <v>146</v>
      </c>
      <c r="D283" s="459"/>
      <c r="E283" s="138">
        <f>E280+E281</f>
        <v>9451</v>
      </c>
      <c r="F283" s="138">
        <f aca="true" t="shared" si="0" ref="F283:N283">F280+F281</f>
        <v>10188</v>
      </c>
      <c r="G283" s="138">
        <f t="shared" si="0"/>
        <v>10195</v>
      </c>
      <c r="H283" s="138">
        <f t="shared" si="0"/>
        <v>8663</v>
      </c>
      <c r="I283" s="138">
        <f t="shared" si="0"/>
        <v>9119</v>
      </c>
      <c r="J283" s="138">
        <f t="shared" si="0"/>
        <v>9377</v>
      </c>
      <c r="K283" s="138">
        <f t="shared" si="0"/>
        <v>8983</v>
      </c>
      <c r="L283" s="138">
        <f t="shared" si="0"/>
        <v>9252</v>
      </c>
      <c r="M283" s="138">
        <f t="shared" si="0"/>
        <v>9267</v>
      </c>
      <c r="N283" s="183">
        <f t="shared" si="0"/>
        <v>9150</v>
      </c>
      <c r="O283" s="183">
        <v>9191</v>
      </c>
      <c r="P283" s="183">
        <v>9676</v>
      </c>
      <c r="Q283" s="176">
        <v>10403</v>
      </c>
    </row>
    <row r="284" spans="2:17" ht="12.75" customHeight="1">
      <c r="B284" s="301"/>
      <c r="C284" s="89"/>
      <c r="D284" s="466"/>
      <c r="E284" s="79"/>
      <c r="F284" s="79"/>
      <c r="G284" s="79"/>
      <c r="H284" s="79"/>
      <c r="I284" s="79"/>
      <c r="J284" s="79"/>
      <c r="K284" s="79"/>
      <c r="L284" s="79"/>
      <c r="M284" s="79"/>
      <c r="N284" s="185"/>
      <c r="O284" s="185"/>
      <c r="P284" s="185"/>
      <c r="Q284" s="178"/>
    </row>
    <row r="285" spans="3:17" ht="12.75" customHeight="1">
      <c r="C285" s="358"/>
      <c r="D285" s="358"/>
      <c r="E285" s="358"/>
      <c r="F285" s="358"/>
      <c r="G285" s="358"/>
      <c r="H285" s="358"/>
      <c r="I285" s="358"/>
      <c r="J285" s="358"/>
      <c r="K285" s="358"/>
      <c r="L285" s="358"/>
      <c r="M285" s="358"/>
      <c r="N285" s="358"/>
      <c r="O285" s="358"/>
      <c r="P285" s="358"/>
      <c r="Q285" s="358"/>
    </row>
    <row r="286" spans="2:13" s="240" customFormat="1" ht="12.75" customHeight="1">
      <c r="B286" s="308"/>
      <c r="C286" s="244" t="s">
        <v>377</v>
      </c>
      <c r="D286" s="245"/>
      <c r="E286" s="245"/>
      <c r="F286" s="245"/>
      <c r="G286" s="245"/>
      <c r="H286" s="245"/>
      <c r="I286" s="245"/>
      <c r="J286" s="245"/>
      <c r="K286" s="245"/>
      <c r="L286" s="245"/>
      <c r="M286" s="245"/>
    </row>
    <row r="287" spans="2:16" s="240" customFormat="1" ht="12.75" customHeight="1">
      <c r="B287" s="308"/>
      <c r="C287" s="494" t="s">
        <v>297</v>
      </c>
      <c r="D287" s="243"/>
      <c r="E287" s="243"/>
      <c r="F287" s="243"/>
      <c r="G287" s="243"/>
      <c r="H287" s="243"/>
      <c r="I287" s="243"/>
      <c r="J287" s="243"/>
      <c r="K287" s="243"/>
      <c r="L287" s="243"/>
      <c r="M287" s="243"/>
      <c r="N287" s="246"/>
      <c r="O287" s="246"/>
      <c r="P287" s="246"/>
    </row>
    <row r="288" spans="2:13" s="240" customFormat="1" ht="12.75" customHeight="1">
      <c r="B288" s="308"/>
      <c r="C288" s="519" t="s">
        <v>193</v>
      </c>
      <c r="D288" s="519"/>
      <c r="E288" s="519"/>
      <c r="F288" s="519"/>
      <c r="G288" s="519"/>
      <c r="H288" s="519"/>
      <c r="I288" s="519"/>
      <c r="J288" s="243"/>
      <c r="K288" s="243"/>
      <c r="L288" s="243"/>
      <c r="M288" s="243"/>
    </row>
    <row r="289" spans="2:3" s="240" customFormat="1" ht="12.75" customHeight="1">
      <c r="B289" s="308"/>
      <c r="C289" s="242" t="s">
        <v>179</v>
      </c>
    </row>
    <row r="290" ht="12.75" customHeight="1">
      <c r="C290" s="36"/>
    </row>
    <row r="291" ht="12.75" customHeight="1">
      <c r="C291" s="36"/>
    </row>
    <row r="292" ht="12.75" customHeight="1">
      <c r="B292" s="301"/>
    </row>
    <row r="293" spans="2:13" ht="12.75" customHeight="1">
      <c r="B293" s="295" t="s">
        <v>214</v>
      </c>
      <c r="C293" s="128" t="s">
        <v>195</v>
      </c>
      <c r="F293" s="3"/>
      <c r="G293" s="3"/>
      <c r="H293" s="3"/>
      <c r="I293" s="3"/>
      <c r="J293" s="3"/>
      <c r="K293" s="3"/>
      <c r="L293" s="3"/>
      <c r="M293" s="3"/>
    </row>
    <row r="294" spans="2:19" ht="12.75" customHeight="1">
      <c r="B294" s="301"/>
      <c r="C294" s="252" t="s">
        <v>344</v>
      </c>
      <c r="E294" s="336"/>
      <c r="F294" s="336"/>
      <c r="G294" s="336"/>
      <c r="H294" s="336"/>
      <c r="I294" s="218"/>
      <c r="J294" s="218"/>
      <c r="K294" s="218"/>
      <c r="L294" s="218"/>
      <c r="M294" s="218"/>
      <c r="N294" s="218"/>
      <c r="O294" s="218"/>
      <c r="P294" s="218"/>
      <c r="Q294" s="55"/>
      <c r="R294" s="55"/>
      <c r="S294" s="55"/>
    </row>
    <row r="295" spans="2:13" ht="12.75" customHeight="1">
      <c r="B295" s="301"/>
      <c r="E295" s="337"/>
      <c r="F295" s="337"/>
      <c r="G295" s="337"/>
      <c r="H295" s="337"/>
      <c r="I295" s="3"/>
      <c r="J295" s="3"/>
      <c r="K295" s="3"/>
      <c r="L295" s="3"/>
      <c r="M295" s="3"/>
    </row>
    <row r="296" spans="2:17" ht="12.75" customHeight="1">
      <c r="B296" s="301"/>
      <c r="C296" s="207"/>
      <c r="D296" s="208"/>
      <c r="E296" s="276" t="s">
        <v>234</v>
      </c>
      <c r="F296" s="276" t="s">
        <v>155</v>
      </c>
      <c r="G296" s="276" t="s">
        <v>156</v>
      </c>
      <c r="H296" s="276" t="s">
        <v>157</v>
      </c>
      <c r="I296" s="276" t="s">
        <v>151</v>
      </c>
      <c r="J296" s="276" t="s">
        <v>139</v>
      </c>
      <c r="K296" s="276" t="s">
        <v>140</v>
      </c>
      <c r="L296" s="276" t="s">
        <v>152</v>
      </c>
      <c r="M296" s="276" t="s">
        <v>135</v>
      </c>
      <c r="N296" s="276" t="s">
        <v>141</v>
      </c>
      <c r="O296" s="276" t="s">
        <v>177</v>
      </c>
      <c r="P296" s="276" t="s">
        <v>243</v>
      </c>
      <c r="Q296" s="277" t="s">
        <v>362</v>
      </c>
    </row>
    <row r="297" spans="2:17" ht="12.75" customHeight="1">
      <c r="B297" s="301"/>
      <c r="C297" s="99"/>
      <c r="D297" s="100"/>
      <c r="E297" s="88"/>
      <c r="F297" s="88"/>
      <c r="G297" s="88"/>
      <c r="H297" s="88"/>
      <c r="I297" s="88"/>
      <c r="J297" s="88"/>
      <c r="K297" s="88"/>
      <c r="L297" s="88"/>
      <c r="M297" s="88"/>
      <c r="N297" s="187"/>
      <c r="O297" s="187"/>
      <c r="P297" s="187"/>
      <c r="Q297" s="188"/>
    </row>
    <row r="298" spans="2:17" ht="12.75" customHeight="1">
      <c r="B298" s="301"/>
      <c r="C298" s="209" t="s">
        <v>196</v>
      </c>
      <c r="D298" s="467"/>
      <c r="E298" s="468">
        <v>85639</v>
      </c>
      <c r="F298" s="468">
        <v>89248</v>
      </c>
      <c r="G298" s="468">
        <v>91555</v>
      </c>
      <c r="H298" s="468">
        <v>84130</v>
      </c>
      <c r="I298" s="468">
        <v>85270</v>
      </c>
      <c r="J298" s="468">
        <v>85430</v>
      </c>
      <c r="K298" s="468">
        <v>80430</v>
      </c>
      <c r="L298" s="468">
        <v>81268</v>
      </c>
      <c r="M298" s="468">
        <v>83931</v>
      </c>
      <c r="N298" s="468">
        <v>84147</v>
      </c>
      <c r="O298" s="468">
        <v>86230</v>
      </c>
      <c r="P298" s="468">
        <v>89445</v>
      </c>
      <c r="Q298" s="469">
        <v>91901</v>
      </c>
    </row>
    <row r="299" spans="2:17" ht="12.75" customHeight="1">
      <c r="B299" s="301"/>
      <c r="C299" s="75"/>
      <c r="D299" s="459"/>
      <c r="E299" s="462"/>
      <c r="F299" s="462"/>
      <c r="G299" s="462"/>
      <c r="H299" s="462"/>
      <c r="I299" s="462"/>
      <c r="J299" s="462"/>
      <c r="K299" s="462"/>
      <c r="L299" s="462"/>
      <c r="M299" s="462"/>
      <c r="N299" s="470"/>
      <c r="O299" s="470"/>
      <c r="P299" s="470"/>
      <c r="Q299" s="471"/>
    </row>
    <row r="300" spans="2:17" ht="12.75" customHeight="1">
      <c r="B300" s="301"/>
      <c r="C300" s="508" t="s">
        <v>197</v>
      </c>
      <c r="D300" s="512"/>
      <c r="E300" s="452">
        <v>8477</v>
      </c>
      <c r="F300" s="452">
        <v>8873</v>
      </c>
      <c r="G300" s="452">
        <v>9851</v>
      </c>
      <c r="H300" s="452">
        <v>9656</v>
      </c>
      <c r="I300" s="452">
        <v>9291</v>
      </c>
      <c r="J300" s="452">
        <v>8806</v>
      </c>
      <c r="K300" s="452">
        <v>7189</v>
      </c>
      <c r="L300" s="452">
        <v>5715</v>
      </c>
      <c r="M300" s="452">
        <v>5836</v>
      </c>
      <c r="N300" s="460">
        <v>5227</v>
      </c>
      <c r="O300" s="460">
        <v>3894</v>
      </c>
      <c r="P300" s="460">
        <v>3709</v>
      </c>
      <c r="Q300" s="461">
        <v>3601</v>
      </c>
    </row>
    <row r="301" spans="2:17" ht="12.75" customHeight="1">
      <c r="B301" s="301"/>
      <c r="C301" s="513"/>
      <c r="D301" s="512"/>
      <c r="E301" s="139">
        <v>0.09898527540022653</v>
      </c>
      <c r="F301" s="139">
        <v>0.0994195948368591</v>
      </c>
      <c r="G301" s="139">
        <v>0.10759652667795315</v>
      </c>
      <c r="H301" s="139">
        <v>0.1147747533578985</v>
      </c>
      <c r="I301" s="139">
        <v>0.10895977483288379</v>
      </c>
      <c r="J301" s="139">
        <v>0.10307854383705958</v>
      </c>
      <c r="K301" s="139">
        <v>0.08938207136640557</v>
      </c>
      <c r="L301" s="139">
        <v>0.07032288231530245</v>
      </c>
      <c r="M301" s="139">
        <v>0.06953330712132585</v>
      </c>
      <c r="N301" s="190">
        <v>0.06211748487765458</v>
      </c>
      <c r="O301" s="190">
        <v>0.04515829757624956</v>
      </c>
      <c r="P301" s="190">
        <v>0.04146682318743362</v>
      </c>
      <c r="Q301" s="191">
        <v>0.039</v>
      </c>
    </row>
    <row r="302" spans="2:17" ht="12.75" customHeight="1">
      <c r="B302" s="301"/>
      <c r="C302" s="458"/>
      <c r="D302" s="459"/>
      <c r="E302" s="462"/>
      <c r="F302" s="452"/>
      <c r="G302" s="452"/>
      <c r="H302" s="452"/>
      <c r="I302" s="452"/>
      <c r="J302" s="452"/>
      <c r="K302" s="452"/>
      <c r="L302" s="452"/>
      <c r="M302" s="452"/>
      <c r="N302" s="460"/>
      <c r="O302" s="460"/>
      <c r="P302" s="460"/>
      <c r="Q302" s="461"/>
    </row>
    <row r="303" spans="2:17" ht="12.75" customHeight="1">
      <c r="B303" s="302"/>
      <c r="C303" s="508" t="s">
        <v>198</v>
      </c>
      <c r="D303" s="509"/>
      <c r="E303" s="452">
        <v>7557</v>
      </c>
      <c r="F303" s="452">
        <v>8138</v>
      </c>
      <c r="G303" s="452">
        <v>8662</v>
      </c>
      <c r="H303" s="452">
        <v>8374</v>
      </c>
      <c r="I303" s="452">
        <v>8602</v>
      </c>
      <c r="J303" s="452">
        <v>8597</v>
      </c>
      <c r="K303" s="452">
        <v>8216</v>
      </c>
      <c r="L303" s="452">
        <v>8209</v>
      </c>
      <c r="M303" s="452">
        <v>8584</v>
      </c>
      <c r="N303" s="460">
        <v>9117</v>
      </c>
      <c r="O303" s="460">
        <v>9313</v>
      </c>
      <c r="P303" s="460">
        <v>9677</v>
      </c>
      <c r="Q303" s="461">
        <v>10356</v>
      </c>
    </row>
    <row r="304" spans="2:17" ht="12.75" customHeight="1">
      <c r="B304" s="302"/>
      <c r="C304" s="510"/>
      <c r="D304" s="509"/>
      <c r="E304" s="139">
        <v>0.08824250633473067</v>
      </c>
      <c r="F304" s="139">
        <v>0.09118411617067049</v>
      </c>
      <c r="G304" s="139">
        <v>0.09460979738954726</v>
      </c>
      <c r="H304" s="139">
        <v>0.09953643171282539</v>
      </c>
      <c r="I304" s="139">
        <v>0.10087955904773074</v>
      </c>
      <c r="J304" s="139">
        <v>0.10063209645323656</v>
      </c>
      <c r="K304" s="139">
        <v>0.10215093870446351</v>
      </c>
      <c r="L304" s="139">
        <v>0.101</v>
      </c>
      <c r="M304" s="139">
        <v>0.102</v>
      </c>
      <c r="N304" s="190">
        <v>0.108</v>
      </c>
      <c r="O304" s="190">
        <v>0.10800185550272527</v>
      </c>
      <c r="P304" s="190">
        <v>0.10818939012801163</v>
      </c>
      <c r="Q304" s="191">
        <v>0.113</v>
      </c>
    </row>
    <row r="305" spans="2:17" ht="12.75" customHeight="1">
      <c r="B305" s="301"/>
      <c r="C305" s="458"/>
      <c r="D305" s="459"/>
      <c r="E305" s="452"/>
      <c r="F305" s="452"/>
      <c r="G305" s="452"/>
      <c r="H305" s="452"/>
      <c r="I305" s="452"/>
      <c r="J305" s="452"/>
      <c r="K305" s="452"/>
      <c r="L305" s="452"/>
      <c r="M305" s="452"/>
      <c r="N305" s="460"/>
      <c r="O305" s="460"/>
      <c r="P305" s="460"/>
      <c r="Q305" s="461"/>
    </row>
    <row r="306" spans="2:17" ht="12.75" customHeight="1">
      <c r="B306" s="301"/>
      <c r="C306" s="508" t="s">
        <v>199</v>
      </c>
      <c r="D306" s="509"/>
      <c r="E306" s="452">
        <v>33677</v>
      </c>
      <c r="F306" s="452">
        <v>34197</v>
      </c>
      <c r="G306" s="452">
        <v>33451</v>
      </c>
      <c r="H306" s="452">
        <v>27973</v>
      </c>
      <c r="I306" s="452">
        <v>27573</v>
      </c>
      <c r="J306" s="452">
        <v>26683</v>
      </c>
      <c r="K306" s="452">
        <v>24849</v>
      </c>
      <c r="L306" s="452">
        <v>25680</v>
      </c>
      <c r="M306" s="452">
        <v>27054</v>
      </c>
      <c r="N306" s="460">
        <v>26883</v>
      </c>
      <c r="O306" s="460">
        <v>28068</v>
      </c>
      <c r="P306" s="460">
        <v>29335</v>
      </c>
      <c r="Q306" s="461">
        <v>29992</v>
      </c>
    </row>
    <row r="307" spans="2:17" ht="12.75" customHeight="1">
      <c r="B307" s="301"/>
      <c r="C307" s="510"/>
      <c r="D307" s="509"/>
      <c r="E307" s="139">
        <v>0.3932437324116349</v>
      </c>
      <c r="F307" s="139">
        <v>0.3831682502689136</v>
      </c>
      <c r="G307" s="139">
        <v>0.36536508109879307</v>
      </c>
      <c r="H307" s="139">
        <v>0.332497325567574</v>
      </c>
      <c r="I307" s="139">
        <v>0.3233610883077284</v>
      </c>
      <c r="J307" s="139">
        <v>0.3123375863279878</v>
      </c>
      <c r="K307" s="139">
        <v>0.30895188362551285</v>
      </c>
      <c r="L307" s="139">
        <v>0.316</v>
      </c>
      <c r="M307" s="139">
        <v>0.322</v>
      </c>
      <c r="N307" s="190">
        <v>0.319477</v>
      </c>
      <c r="O307" s="190">
        <v>0.3255015655804244</v>
      </c>
      <c r="P307" s="190">
        <v>0.3279669070378445</v>
      </c>
      <c r="Q307" s="191">
        <v>0.326</v>
      </c>
    </row>
    <row r="308" spans="2:17" ht="12.75" customHeight="1">
      <c r="B308" s="301"/>
      <c r="C308" s="458"/>
      <c r="D308" s="459"/>
      <c r="E308" s="452"/>
      <c r="F308" s="452"/>
      <c r="G308" s="452"/>
      <c r="H308" s="452"/>
      <c r="I308" s="452"/>
      <c r="J308" s="452"/>
      <c r="K308" s="452"/>
      <c r="L308" s="452"/>
      <c r="M308" s="452"/>
      <c r="N308" s="460"/>
      <c r="O308" s="460"/>
      <c r="P308" s="460"/>
      <c r="Q308" s="461"/>
    </row>
    <row r="309" spans="2:17" ht="12.75" customHeight="1">
      <c r="B309" s="302"/>
      <c r="C309" s="508" t="s">
        <v>244</v>
      </c>
      <c r="D309" s="509"/>
      <c r="E309" s="452">
        <v>8601</v>
      </c>
      <c r="F309" s="452">
        <v>8973</v>
      </c>
      <c r="G309" s="452">
        <v>9077</v>
      </c>
      <c r="H309" s="452">
        <v>7687</v>
      </c>
      <c r="I309" s="452">
        <v>7687</v>
      </c>
      <c r="J309" s="452">
        <v>7610</v>
      </c>
      <c r="K309" s="452">
        <v>6956</v>
      </c>
      <c r="L309" s="452">
        <v>7083</v>
      </c>
      <c r="M309" s="452">
        <v>6979</v>
      </c>
      <c r="N309" s="460">
        <v>7163</v>
      </c>
      <c r="O309" s="460">
        <v>6977</v>
      </c>
      <c r="P309" s="460">
        <v>6895</v>
      </c>
      <c r="Q309" s="461">
        <v>6896</v>
      </c>
    </row>
    <row r="310" spans="2:17" ht="12.75" customHeight="1">
      <c r="B310" s="302"/>
      <c r="C310" s="510"/>
      <c r="D310" s="509"/>
      <c r="E310" s="139">
        <v>0.10043321383948901</v>
      </c>
      <c r="F310" s="139">
        <v>0.10054006812477591</v>
      </c>
      <c r="G310" s="139">
        <v>0.0991425918846595</v>
      </c>
      <c r="H310" s="139">
        <v>0.09137049803874955</v>
      </c>
      <c r="I310" s="139">
        <v>0.09014893866541573</v>
      </c>
      <c r="J310" s="139">
        <v>0.08907877794685708</v>
      </c>
      <c r="K310" s="139">
        <v>0.08648514235981598</v>
      </c>
      <c r="L310" s="139">
        <v>0.08715607619235123</v>
      </c>
      <c r="M310" s="139">
        <v>0.083</v>
      </c>
      <c r="N310" s="190">
        <v>0.085</v>
      </c>
      <c r="O310" s="190">
        <v>0.0809115157137887</v>
      </c>
      <c r="P310" s="190">
        <v>0.07708647772374085</v>
      </c>
      <c r="Q310" s="191">
        <v>0.075</v>
      </c>
    </row>
    <row r="311" spans="2:17" ht="12.75" customHeight="1">
      <c r="B311" s="301"/>
      <c r="C311" s="458"/>
      <c r="D311" s="459"/>
      <c r="E311" s="452"/>
      <c r="F311" s="452"/>
      <c r="G311" s="452"/>
      <c r="H311" s="452"/>
      <c r="I311" s="452"/>
      <c r="J311" s="452"/>
      <c r="K311" s="452"/>
      <c r="L311" s="452"/>
      <c r="M311" s="452"/>
      <c r="N311" s="460"/>
      <c r="O311" s="460"/>
      <c r="P311" s="460"/>
      <c r="Q311" s="461"/>
    </row>
    <row r="312" spans="2:17" ht="12.75" customHeight="1">
      <c r="B312" s="301"/>
      <c r="C312" s="508" t="s">
        <v>200</v>
      </c>
      <c r="D312" s="509"/>
      <c r="E312" s="452">
        <v>15998</v>
      </c>
      <c r="F312" s="452">
        <v>16712</v>
      </c>
      <c r="G312" s="452">
        <v>17670</v>
      </c>
      <c r="H312" s="452">
        <v>16260</v>
      </c>
      <c r="I312" s="452">
        <v>16142</v>
      </c>
      <c r="J312" s="452">
        <v>16000</v>
      </c>
      <c r="K312" s="452">
        <v>15159</v>
      </c>
      <c r="L312" s="452">
        <v>15095</v>
      </c>
      <c r="M312" s="452">
        <v>15417</v>
      </c>
      <c r="N312" s="460">
        <v>15081</v>
      </c>
      <c r="O312" s="460">
        <v>15682</v>
      </c>
      <c r="P312" s="460">
        <v>16526</v>
      </c>
      <c r="Q312" s="461">
        <v>17195</v>
      </c>
    </row>
    <row r="313" spans="2:17" ht="12.75" customHeight="1">
      <c r="B313" s="301"/>
      <c r="C313" s="510"/>
      <c r="D313" s="509"/>
      <c r="E313" s="139">
        <v>0.1868074125106552</v>
      </c>
      <c r="F313" s="139">
        <v>0.1872534958766583</v>
      </c>
      <c r="G313" s="139">
        <v>0.19299874392441702</v>
      </c>
      <c r="H313" s="139">
        <v>0.19327231665279923</v>
      </c>
      <c r="I313" s="139">
        <v>0.18930456197959422</v>
      </c>
      <c r="J313" s="139">
        <v>0.18728783799602014</v>
      </c>
      <c r="K313" s="139">
        <v>0.18847444983215217</v>
      </c>
      <c r="L313" s="139">
        <v>0.186</v>
      </c>
      <c r="M313" s="139">
        <v>0.184</v>
      </c>
      <c r="N313" s="190">
        <v>0.179</v>
      </c>
      <c r="O313" s="190">
        <v>0.18186246086048938</v>
      </c>
      <c r="P313" s="190">
        <v>0.18476158533176812</v>
      </c>
      <c r="Q313" s="191">
        <v>0.187</v>
      </c>
    </row>
    <row r="314" spans="2:17" ht="12.75" customHeight="1">
      <c r="B314" s="301"/>
      <c r="C314" s="458"/>
      <c r="D314" s="459"/>
      <c r="E314" s="452"/>
      <c r="F314" s="452"/>
      <c r="G314" s="452"/>
      <c r="H314" s="452"/>
      <c r="I314" s="452"/>
      <c r="J314" s="452"/>
      <c r="K314" s="452"/>
      <c r="L314" s="452"/>
      <c r="M314" s="452"/>
      <c r="N314" s="460"/>
      <c r="O314" s="460"/>
      <c r="P314" s="460"/>
      <c r="Q314" s="461"/>
    </row>
    <row r="315" spans="2:17" ht="12.75" customHeight="1">
      <c r="B315" s="303"/>
      <c r="C315" s="508" t="s">
        <v>201</v>
      </c>
      <c r="D315" s="509"/>
      <c r="E315" s="452">
        <v>1955</v>
      </c>
      <c r="F315" s="452">
        <v>1945</v>
      </c>
      <c r="G315" s="452">
        <v>1775</v>
      </c>
      <c r="H315" s="452">
        <v>1920</v>
      </c>
      <c r="I315" s="452">
        <v>1860</v>
      </c>
      <c r="J315" s="452">
        <v>1755</v>
      </c>
      <c r="K315" s="452">
        <v>1454</v>
      </c>
      <c r="L315" s="452">
        <v>1283</v>
      </c>
      <c r="M315" s="452">
        <v>1233</v>
      </c>
      <c r="N315" s="460">
        <v>1201</v>
      </c>
      <c r="O315" s="460">
        <v>1247</v>
      </c>
      <c r="P315" s="460">
        <v>1274</v>
      </c>
      <c r="Q315" s="461">
        <v>1398</v>
      </c>
    </row>
    <row r="316" spans="2:17" ht="12.75" customHeight="1">
      <c r="B316" s="303"/>
      <c r="C316" s="510"/>
      <c r="D316" s="509"/>
      <c r="E316" s="139">
        <v>0.022828384264178703</v>
      </c>
      <c r="F316" s="139">
        <v>0.021793205449982072</v>
      </c>
      <c r="G316" s="139">
        <v>0.019387253563431815</v>
      </c>
      <c r="H316" s="139">
        <v>0.02282182336859622</v>
      </c>
      <c r="I316" s="139">
        <v>0.021813064383722294</v>
      </c>
      <c r="J316" s="139">
        <v>0.02054313473018846</v>
      </c>
      <c r="K316" s="139">
        <v>0.018077831654855155</v>
      </c>
      <c r="L316" s="139">
        <v>0.015787271742875423</v>
      </c>
      <c r="M316" s="139">
        <v>0.01469063873896415</v>
      </c>
      <c r="N316" s="190">
        <v>0.014272641924251607</v>
      </c>
      <c r="O316" s="190">
        <v>0.014461324365070161</v>
      </c>
      <c r="P316" s="190">
        <v>0.014243389792609983</v>
      </c>
      <c r="Q316" s="191">
        <v>0.015</v>
      </c>
    </row>
    <row r="317" spans="3:17" ht="12.75" customHeight="1">
      <c r="C317" s="458"/>
      <c r="D317" s="459"/>
      <c r="E317" s="452"/>
      <c r="F317" s="452"/>
      <c r="G317" s="452"/>
      <c r="H317" s="452"/>
      <c r="I317" s="452"/>
      <c r="J317" s="452"/>
      <c r="K317" s="452"/>
      <c r="L317" s="452"/>
      <c r="M317" s="452"/>
      <c r="N317" s="460"/>
      <c r="O317" s="460"/>
      <c r="P317" s="460"/>
      <c r="Q317" s="461"/>
    </row>
    <row r="318" spans="3:17" ht="12.75" customHeight="1">
      <c r="C318" s="508" t="s">
        <v>202</v>
      </c>
      <c r="D318" s="509"/>
      <c r="E318" s="452">
        <v>5368</v>
      </c>
      <c r="F318" s="452">
        <v>6139</v>
      </c>
      <c r="G318" s="452">
        <v>6498</v>
      </c>
      <c r="H318" s="452">
        <v>7634</v>
      </c>
      <c r="I318" s="452">
        <v>9315</v>
      </c>
      <c r="J318" s="452">
        <v>10910</v>
      </c>
      <c r="K318" s="452">
        <v>11584</v>
      </c>
      <c r="L318" s="452">
        <v>12945</v>
      </c>
      <c r="M318" s="452">
        <v>13435</v>
      </c>
      <c r="N318" s="460">
        <v>13912</v>
      </c>
      <c r="O318" s="460">
        <v>14764</v>
      </c>
      <c r="P318" s="460">
        <v>15010</v>
      </c>
      <c r="Q318" s="461">
        <v>14998</v>
      </c>
    </row>
    <row r="319" spans="3:17" ht="12.75" customHeight="1">
      <c r="C319" s="510"/>
      <c r="D319" s="509"/>
      <c r="E319" s="139">
        <v>0.06268172211258889</v>
      </c>
      <c r="F319" s="139">
        <v>0.06878585514521333</v>
      </c>
      <c r="G319" s="139">
        <v>0.07097373163672109</v>
      </c>
      <c r="H319" s="139">
        <v>0.0907405206228456</v>
      </c>
      <c r="I319" s="139">
        <v>0.10924123372815761</v>
      </c>
      <c r="J319" s="139">
        <v>0.12770689453353623</v>
      </c>
      <c r="K319" s="139">
        <v>0.14402586099714038</v>
      </c>
      <c r="L319" s="139">
        <v>0.15928778855145936</v>
      </c>
      <c r="M319" s="139">
        <v>0.16007196387508787</v>
      </c>
      <c r="N319" s="190">
        <v>0.16532972060798365</v>
      </c>
      <c r="O319" s="190">
        <v>0.17121651397425489</v>
      </c>
      <c r="P319" s="190">
        <v>0.16781262228184918</v>
      </c>
      <c r="Q319" s="191">
        <v>0.163</v>
      </c>
    </row>
    <row r="320" spans="3:17" ht="12.75" customHeight="1">
      <c r="C320" s="458"/>
      <c r="D320" s="459"/>
      <c r="E320" s="452"/>
      <c r="F320" s="452"/>
      <c r="G320" s="452"/>
      <c r="H320" s="452"/>
      <c r="I320" s="452"/>
      <c r="J320" s="452"/>
      <c r="K320" s="452"/>
      <c r="L320" s="452"/>
      <c r="M320" s="452"/>
      <c r="N320" s="460"/>
      <c r="O320" s="460"/>
      <c r="P320" s="460"/>
      <c r="Q320" s="461"/>
    </row>
    <row r="321" spans="2:17" ht="12.75" customHeight="1">
      <c r="B321" s="303"/>
      <c r="C321" s="508" t="s">
        <v>203</v>
      </c>
      <c r="D321" s="509"/>
      <c r="E321" s="452">
        <v>4006</v>
      </c>
      <c r="F321" s="452">
        <v>4271</v>
      </c>
      <c r="G321" s="452">
        <v>4571</v>
      </c>
      <c r="H321" s="452">
        <v>4626</v>
      </c>
      <c r="I321" s="452">
        <v>4800</v>
      </c>
      <c r="J321" s="452">
        <v>5069</v>
      </c>
      <c r="K321" s="452">
        <v>5023</v>
      </c>
      <c r="L321" s="452">
        <v>5259</v>
      </c>
      <c r="M321" s="452">
        <v>5393</v>
      </c>
      <c r="N321" s="460">
        <v>5563</v>
      </c>
      <c r="O321" s="460">
        <v>6285</v>
      </c>
      <c r="P321" s="460">
        <v>7019</v>
      </c>
      <c r="Q321" s="461">
        <v>7465</v>
      </c>
    </row>
    <row r="322" spans="2:17" ht="12.75" customHeight="1">
      <c r="B322" s="303"/>
      <c r="C322" s="510"/>
      <c r="D322" s="509"/>
      <c r="E322" s="139">
        <v>0.046777753126496104</v>
      </c>
      <c r="F322" s="139">
        <v>0.04785541412692721</v>
      </c>
      <c r="G322" s="139">
        <v>0.04992627382447709</v>
      </c>
      <c r="H322" s="139">
        <v>0.05498633067871152</v>
      </c>
      <c r="I322" s="139">
        <v>0.05629177905476721</v>
      </c>
      <c r="J322" s="139">
        <v>0.059335128175114125</v>
      </c>
      <c r="K322" s="139">
        <v>0.06245182145965436</v>
      </c>
      <c r="L322" s="139">
        <v>0.064712</v>
      </c>
      <c r="M322" s="139">
        <v>0.064</v>
      </c>
      <c r="N322" s="190">
        <v>0.066</v>
      </c>
      <c r="O322" s="190">
        <v>0.07288646642699756</v>
      </c>
      <c r="P322" s="190">
        <v>0.078473</v>
      </c>
      <c r="Q322" s="191">
        <v>0.081</v>
      </c>
    </row>
    <row r="323" spans="3:17" ht="12.75" customHeight="1">
      <c r="C323" s="75"/>
      <c r="D323" s="459"/>
      <c r="E323" s="452"/>
      <c r="F323" s="452"/>
      <c r="G323" s="452"/>
      <c r="H323" s="452"/>
      <c r="I323" s="452"/>
      <c r="J323" s="452"/>
      <c r="K323" s="452"/>
      <c r="L323" s="452"/>
      <c r="M323" s="452"/>
      <c r="N323" s="460"/>
      <c r="O323" s="460"/>
      <c r="P323" s="460"/>
      <c r="Q323" s="461"/>
    </row>
    <row r="324" spans="3:17" ht="12.75" customHeight="1">
      <c r="C324" s="520" t="s">
        <v>204</v>
      </c>
      <c r="D324" s="521"/>
      <c r="E324" s="472">
        <v>9451</v>
      </c>
      <c r="F324" s="472">
        <v>10188</v>
      </c>
      <c r="G324" s="472">
        <v>10195</v>
      </c>
      <c r="H324" s="472">
        <v>8663</v>
      </c>
      <c r="I324" s="472">
        <v>9119</v>
      </c>
      <c r="J324" s="472">
        <v>9377</v>
      </c>
      <c r="K324" s="472">
        <v>8983</v>
      </c>
      <c r="L324" s="472">
        <v>9252</v>
      </c>
      <c r="M324" s="472">
        <v>9267</v>
      </c>
      <c r="N324" s="472">
        <v>9150</v>
      </c>
      <c r="O324" s="472">
        <v>9191</v>
      </c>
      <c r="P324" s="472">
        <v>9676</v>
      </c>
      <c r="Q324" s="473">
        <v>10403</v>
      </c>
    </row>
    <row r="325" spans="3:17" ht="12.75" customHeight="1">
      <c r="C325" s="520"/>
      <c r="D325" s="521"/>
      <c r="E325" s="474">
        <v>0.11035859830217541</v>
      </c>
      <c r="F325" s="474">
        <v>0.11415381857296522</v>
      </c>
      <c r="G325" s="474">
        <v>0.1113538310305281</v>
      </c>
      <c r="H325" s="474">
        <v>0.10297159158445263</v>
      </c>
      <c r="I325" s="474">
        <v>0.10694265275008795</v>
      </c>
      <c r="J325" s="474">
        <v>0.10976237855554255</v>
      </c>
      <c r="K325" s="474">
        <v>0.11168718139997513</v>
      </c>
      <c r="L325" s="474">
        <v>0.11384554806319831</v>
      </c>
      <c r="M325" s="474">
        <v>0.11041212424491546</v>
      </c>
      <c r="N325" s="474">
        <v>0.10873827943955221</v>
      </c>
      <c r="O325" s="474">
        <v>0.10658703467470718</v>
      </c>
      <c r="P325" s="474">
        <v>0.10817821007322936</v>
      </c>
      <c r="Q325" s="475">
        <v>0.113</v>
      </c>
    </row>
    <row r="326" spans="3:17" ht="12.75" customHeight="1">
      <c r="C326" s="77"/>
      <c r="D326" s="129"/>
      <c r="E326" s="79"/>
      <c r="F326" s="79"/>
      <c r="G326" s="79"/>
      <c r="H326" s="79"/>
      <c r="I326" s="79"/>
      <c r="J326" s="79"/>
      <c r="K326" s="79"/>
      <c r="L326" s="79"/>
      <c r="M326" s="79"/>
      <c r="N326" s="185"/>
      <c r="O326" s="185"/>
      <c r="P326" s="185"/>
      <c r="Q326" s="186"/>
    </row>
    <row r="327" spans="3:17" ht="12.75" customHeight="1">
      <c r="C327" s="358"/>
      <c r="D327" s="358"/>
      <c r="E327" s="358"/>
      <c r="F327" s="358"/>
      <c r="G327" s="358"/>
      <c r="H327" s="358"/>
      <c r="I327" s="358"/>
      <c r="J327" s="358"/>
      <c r="K327" s="358"/>
      <c r="L327" s="358"/>
      <c r="M327" s="358"/>
      <c r="N327" s="358"/>
      <c r="O327" s="476"/>
      <c r="P327" s="358"/>
      <c r="Q327" s="358"/>
    </row>
    <row r="328" spans="3:17" ht="23.25" customHeight="1">
      <c r="C328" s="507" t="s">
        <v>374</v>
      </c>
      <c r="D328" s="507"/>
      <c r="E328" s="507"/>
      <c r="F328" s="507"/>
      <c r="G328" s="507"/>
      <c r="H328" s="507"/>
      <c r="I328" s="507"/>
      <c r="J328" s="507"/>
      <c r="K328" s="507"/>
      <c r="L328" s="507"/>
      <c r="M328" s="507"/>
      <c r="N328" s="507"/>
      <c r="O328" s="507"/>
      <c r="P328" s="507"/>
      <c r="Q328" s="507"/>
    </row>
    <row r="329" spans="3:17" ht="12.75" customHeight="1">
      <c r="C329" s="244" t="s">
        <v>179</v>
      </c>
      <c r="D329" s="240"/>
      <c r="E329" s="240"/>
      <c r="F329" s="240"/>
      <c r="G329" s="240"/>
      <c r="H329" s="240"/>
      <c r="I329" s="240"/>
      <c r="J329" s="240"/>
      <c r="K329" s="240"/>
      <c r="L329" s="240"/>
      <c r="M329" s="240"/>
      <c r="N329" s="358"/>
      <c r="O329" s="358"/>
      <c r="P329" s="358"/>
      <c r="Q329" s="358"/>
    </row>
    <row r="330" ht="12.75" customHeight="1">
      <c r="C330" s="94"/>
    </row>
    <row r="331" ht="12.75" customHeight="1">
      <c r="C331" s="94"/>
    </row>
    <row r="332" ht="12.75" customHeight="1">
      <c r="C332" s="36"/>
    </row>
    <row r="333" spans="2:13" ht="12.75" customHeight="1">
      <c r="B333" s="293" t="s">
        <v>205</v>
      </c>
      <c r="C333" s="9" t="s">
        <v>206</v>
      </c>
      <c r="D333" s="9"/>
      <c r="E333" s="9"/>
      <c r="F333" s="9"/>
      <c r="G333" s="9"/>
      <c r="H333" s="9"/>
      <c r="L333" s="7"/>
      <c r="M333" s="7"/>
    </row>
    <row r="334" ht="12.75" customHeight="1">
      <c r="B334" s="301"/>
    </row>
    <row r="335" spans="2:3" ht="12.75" customHeight="1">
      <c r="B335" s="295" t="s">
        <v>217</v>
      </c>
      <c r="C335" s="71" t="s">
        <v>208</v>
      </c>
    </row>
    <row r="336" spans="2:4" ht="12.75" customHeight="1">
      <c r="B336" s="301"/>
      <c r="C336" s="253" t="s">
        <v>250</v>
      </c>
      <c r="D336" s="63"/>
    </row>
    <row r="337" ht="12.75" customHeight="1">
      <c r="B337" s="301"/>
    </row>
    <row r="338" spans="2:17" ht="12.75" customHeight="1">
      <c r="B338" s="301"/>
      <c r="C338" s="212"/>
      <c r="D338" s="213"/>
      <c r="E338" s="276" t="s">
        <v>154</v>
      </c>
      <c r="F338" s="276" t="s">
        <v>155</v>
      </c>
      <c r="G338" s="276" t="s">
        <v>156</v>
      </c>
      <c r="H338" s="276" t="s">
        <v>157</v>
      </c>
      <c r="I338" s="276" t="s">
        <v>151</v>
      </c>
      <c r="J338" s="276" t="s">
        <v>139</v>
      </c>
      <c r="K338" s="276" t="s">
        <v>140</v>
      </c>
      <c r="L338" s="276" t="s">
        <v>152</v>
      </c>
      <c r="M338" s="276" t="s">
        <v>135</v>
      </c>
      <c r="N338" s="276" t="s">
        <v>141</v>
      </c>
      <c r="O338" s="276" t="s">
        <v>177</v>
      </c>
      <c r="P338" s="276" t="s">
        <v>243</v>
      </c>
      <c r="Q338" s="277" t="s">
        <v>362</v>
      </c>
    </row>
    <row r="339" spans="2:17" ht="12.75" customHeight="1">
      <c r="B339" s="301"/>
      <c r="C339" s="72"/>
      <c r="D339" s="130"/>
      <c r="E339" s="65"/>
      <c r="F339" s="65"/>
      <c r="G339" s="65"/>
      <c r="H339" s="65"/>
      <c r="I339" s="65"/>
      <c r="J339" s="65"/>
      <c r="K339" s="65"/>
      <c r="L339" s="65"/>
      <c r="M339" s="65"/>
      <c r="N339" s="179"/>
      <c r="O339" s="179"/>
      <c r="P339" s="179"/>
      <c r="Q339" s="169"/>
    </row>
    <row r="340" spans="2:17" ht="12.75" customHeight="1">
      <c r="B340" s="301"/>
      <c r="C340" s="256" t="s">
        <v>209</v>
      </c>
      <c r="D340" s="131"/>
      <c r="E340" s="137">
        <v>74918</v>
      </c>
      <c r="F340" s="137">
        <v>72263</v>
      </c>
      <c r="G340" s="137">
        <v>76521</v>
      </c>
      <c r="H340" s="137">
        <v>84463</v>
      </c>
      <c r="I340" s="137">
        <v>82495</v>
      </c>
      <c r="J340" s="137">
        <v>82889</v>
      </c>
      <c r="K340" s="137">
        <v>76012</v>
      </c>
      <c r="L340" s="137">
        <v>72017</v>
      </c>
      <c r="M340" s="137">
        <v>66928</v>
      </c>
      <c r="N340" s="181">
        <v>79819</v>
      </c>
      <c r="O340" s="181">
        <v>86859</v>
      </c>
      <c r="P340" s="181">
        <v>84925</v>
      </c>
      <c r="Q340" s="453">
        <v>85103</v>
      </c>
    </row>
    <row r="341" spans="2:17" ht="12.75" customHeight="1">
      <c r="B341" s="302"/>
      <c r="C341" s="256" t="s">
        <v>210</v>
      </c>
      <c r="D341" s="458"/>
      <c r="E341" s="137">
        <v>6578</v>
      </c>
      <c r="F341" s="137">
        <v>6549</v>
      </c>
      <c r="G341" s="137">
        <v>6395</v>
      </c>
      <c r="H341" s="137">
        <v>7660</v>
      </c>
      <c r="I341" s="137">
        <v>7888</v>
      </c>
      <c r="J341" s="137">
        <v>8090</v>
      </c>
      <c r="K341" s="137">
        <v>7671</v>
      </c>
      <c r="L341" s="137">
        <v>7369</v>
      </c>
      <c r="M341" s="137">
        <v>6495</v>
      </c>
      <c r="N341" s="181">
        <v>8096</v>
      </c>
      <c r="O341" s="181">
        <v>9476</v>
      </c>
      <c r="P341" s="181">
        <v>10061</v>
      </c>
      <c r="Q341" s="453">
        <v>9865</v>
      </c>
    </row>
    <row r="342" spans="2:17" ht="12.75" customHeight="1">
      <c r="B342" s="301"/>
      <c r="C342" s="83"/>
      <c r="D342" s="132"/>
      <c r="E342" s="84"/>
      <c r="F342" s="84"/>
      <c r="G342" s="84"/>
      <c r="H342" s="84"/>
      <c r="I342" s="84"/>
      <c r="J342" s="84"/>
      <c r="K342" s="84"/>
      <c r="L342" s="84"/>
      <c r="M342" s="84"/>
      <c r="N342" s="192"/>
      <c r="O342" s="192"/>
      <c r="P342" s="192"/>
      <c r="Q342" s="70"/>
    </row>
    <row r="343" spans="2:17" ht="12.75" customHeight="1">
      <c r="B343" s="301"/>
      <c r="C343" s="358"/>
      <c r="D343" s="358"/>
      <c r="E343" s="358"/>
      <c r="F343" s="358"/>
      <c r="G343" s="358"/>
      <c r="H343" s="358"/>
      <c r="I343" s="358"/>
      <c r="J343" s="358"/>
      <c r="K343" s="358"/>
      <c r="L343" s="358"/>
      <c r="M343" s="358"/>
      <c r="N343" s="358"/>
      <c r="O343" s="358"/>
      <c r="P343" s="358"/>
      <c r="Q343" s="358"/>
    </row>
    <row r="344" spans="2:17" ht="23.25" customHeight="1">
      <c r="B344" s="301"/>
      <c r="C344" s="507" t="s">
        <v>375</v>
      </c>
      <c r="D344" s="507"/>
      <c r="E344" s="507"/>
      <c r="F344" s="507"/>
      <c r="G344" s="507"/>
      <c r="H344" s="507"/>
      <c r="I344" s="507"/>
      <c r="J344" s="507"/>
      <c r="K344" s="507"/>
      <c r="L344" s="507"/>
      <c r="M344" s="507"/>
      <c r="N344" s="507"/>
      <c r="O344" s="507"/>
      <c r="P344" s="507"/>
      <c r="Q344" s="507"/>
    </row>
    <row r="345" spans="2:17" ht="12.75" customHeight="1">
      <c r="B345" s="301"/>
      <c r="C345" s="242" t="s">
        <v>179</v>
      </c>
      <c r="D345" s="240"/>
      <c r="E345" s="240"/>
      <c r="F345" s="240"/>
      <c r="G345" s="240"/>
      <c r="H345" s="240"/>
      <c r="I345" s="240"/>
      <c r="J345" s="240"/>
      <c r="K345" s="240"/>
      <c r="L345" s="240"/>
      <c r="M345" s="240"/>
      <c r="N345" s="358"/>
      <c r="O345" s="358"/>
      <c r="P345" s="358"/>
      <c r="Q345" s="358"/>
    </row>
    <row r="346" spans="2:3" ht="12.75" customHeight="1">
      <c r="B346" s="301"/>
      <c r="C346" s="33"/>
    </row>
    <row r="347" spans="2:3" ht="12.75" customHeight="1">
      <c r="B347" s="301"/>
      <c r="C347" s="33"/>
    </row>
    <row r="348" ht="12.75" customHeight="1">
      <c r="B348" s="301"/>
    </row>
    <row r="349" spans="2:3" ht="12.75" customHeight="1">
      <c r="B349" s="295" t="s">
        <v>223</v>
      </c>
      <c r="C349" s="71" t="s">
        <v>212</v>
      </c>
    </row>
    <row r="350" spans="2:4" ht="12.75" customHeight="1">
      <c r="B350" s="301"/>
      <c r="C350" s="253" t="s">
        <v>249</v>
      </c>
      <c r="D350" s="63"/>
    </row>
    <row r="351" ht="12.75" customHeight="1">
      <c r="B351" s="301"/>
    </row>
    <row r="352" spans="2:17" ht="12.75" customHeight="1">
      <c r="B352" s="301"/>
      <c r="C352" s="212"/>
      <c r="D352" s="213"/>
      <c r="E352" s="276" t="s">
        <v>154</v>
      </c>
      <c r="F352" s="276" t="s">
        <v>155</v>
      </c>
      <c r="G352" s="276" t="s">
        <v>156</v>
      </c>
      <c r="H352" s="276" t="s">
        <v>157</v>
      </c>
      <c r="I352" s="276" t="s">
        <v>151</v>
      </c>
      <c r="J352" s="276" t="s">
        <v>139</v>
      </c>
      <c r="K352" s="276" t="s">
        <v>140</v>
      </c>
      <c r="L352" s="276" t="s">
        <v>152</v>
      </c>
      <c r="M352" s="276" t="s">
        <v>135</v>
      </c>
      <c r="N352" s="276" t="s">
        <v>141</v>
      </c>
      <c r="O352" s="276" t="s">
        <v>177</v>
      </c>
      <c r="P352" s="276" t="s">
        <v>243</v>
      </c>
      <c r="Q352" s="277" t="s">
        <v>362</v>
      </c>
    </row>
    <row r="353" spans="2:17" ht="12.75" customHeight="1">
      <c r="B353" s="301"/>
      <c r="C353" s="72"/>
      <c r="D353" s="362"/>
      <c r="E353" s="65"/>
      <c r="F353" s="65"/>
      <c r="G353" s="65"/>
      <c r="H353" s="65"/>
      <c r="I353" s="65"/>
      <c r="J353" s="65"/>
      <c r="K353" s="65"/>
      <c r="L353" s="65"/>
      <c r="M353" s="65"/>
      <c r="N353" s="179"/>
      <c r="O353" s="179"/>
      <c r="P353" s="179"/>
      <c r="Q353" s="180"/>
    </row>
    <row r="354" spans="2:17" ht="12.75" customHeight="1">
      <c r="B354" s="301"/>
      <c r="C354" s="458" t="s">
        <v>145</v>
      </c>
      <c r="D354" s="459"/>
      <c r="E354" s="137">
        <v>5150</v>
      </c>
      <c r="F354" s="137">
        <v>5207</v>
      </c>
      <c r="G354" s="137">
        <v>5236</v>
      </c>
      <c r="H354" s="137">
        <v>6185</v>
      </c>
      <c r="I354" s="137">
        <v>6424</v>
      </c>
      <c r="J354" s="137">
        <v>6743</v>
      </c>
      <c r="K354" s="137">
        <v>6555</v>
      </c>
      <c r="L354" s="137">
        <v>6481</v>
      </c>
      <c r="M354" s="137">
        <v>5821</v>
      </c>
      <c r="N354" s="181">
        <v>6653</v>
      </c>
      <c r="O354" s="181">
        <v>7962</v>
      </c>
      <c r="P354" s="181">
        <v>8406</v>
      </c>
      <c r="Q354" s="182">
        <v>8485</v>
      </c>
    </row>
    <row r="355" spans="2:17" ht="12.75" customHeight="1">
      <c r="B355" s="302"/>
      <c r="C355" s="458" t="s">
        <v>182</v>
      </c>
      <c r="D355" s="459"/>
      <c r="E355" s="137">
        <v>1428</v>
      </c>
      <c r="F355" s="137">
        <v>1342</v>
      </c>
      <c r="G355" s="137">
        <v>1159</v>
      </c>
      <c r="H355" s="137">
        <v>1475</v>
      </c>
      <c r="I355" s="137">
        <v>1464</v>
      </c>
      <c r="J355" s="137">
        <v>1347</v>
      </c>
      <c r="K355" s="137">
        <v>1116</v>
      </c>
      <c r="L355" s="137">
        <v>888</v>
      </c>
      <c r="M355" s="137">
        <v>674</v>
      </c>
      <c r="N355" s="181">
        <v>1443</v>
      </c>
      <c r="O355" s="181">
        <v>1514</v>
      </c>
      <c r="P355" s="181">
        <v>1655</v>
      </c>
      <c r="Q355" s="182">
        <v>1380</v>
      </c>
    </row>
    <row r="356" spans="2:17" ht="12.75" customHeight="1">
      <c r="B356" s="301"/>
      <c r="C356" s="458"/>
      <c r="D356" s="459"/>
      <c r="E356" s="137"/>
      <c r="F356" s="137"/>
      <c r="G356" s="137"/>
      <c r="H356" s="137"/>
      <c r="I356" s="137"/>
      <c r="J356" s="137"/>
      <c r="K356" s="137"/>
      <c r="L356" s="137"/>
      <c r="M356" s="137"/>
      <c r="N356" s="181"/>
      <c r="O356" s="181"/>
      <c r="P356" s="181"/>
      <c r="Q356" s="182"/>
    </row>
    <row r="357" spans="2:17" ht="12.75" customHeight="1">
      <c r="B357" s="301"/>
      <c r="C357" s="75" t="s">
        <v>146</v>
      </c>
      <c r="D357" s="459"/>
      <c r="E357" s="138">
        <f>E354+E355</f>
        <v>6578</v>
      </c>
      <c r="F357" s="138">
        <f aca="true" t="shared" si="1" ref="F357:N357">F354+F355</f>
        <v>6549</v>
      </c>
      <c r="G357" s="138">
        <f t="shared" si="1"/>
        <v>6395</v>
      </c>
      <c r="H357" s="138">
        <f t="shared" si="1"/>
        <v>7660</v>
      </c>
      <c r="I357" s="138">
        <f t="shared" si="1"/>
        <v>7888</v>
      </c>
      <c r="J357" s="138">
        <f t="shared" si="1"/>
        <v>8090</v>
      </c>
      <c r="K357" s="138">
        <f t="shared" si="1"/>
        <v>7671</v>
      </c>
      <c r="L357" s="138">
        <f t="shared" si="1"/>
        <v>7369</v>
      </c>
      <c r="M357" s="138">
        <f t="shared" si="1"/>
        <v>6495</v>
      </c>
      <c r="N357" s="183">
        <f t="shared" si="1"/>
        <v>8096</v>
      </c>
      <c r="O357" s="183">
        <v>9476</v>
      </c>
      <c r="P357" s="183">
        <v>10061</v>
      </c>
      <c r="Q357" s="184">
        <v>9865</v>
      </c>
    </row>
    <row r="358" spans="2:17" ht="12.75" customHeight="1">
      <c r="B358" s="301"/>
      <c r="C358" s="77"/>
      <c r="D358" s="464"/>
      <c r="E358" s="79"/>
      <c r="F358" s="79"/>
      <c r="G358" s="79"/>
      <c r="H358" s="79"/>
      <c r="I358" s="79"/>
      <c r="J358" s="79"/>
      <c r="K358" s="79"/>
      <c r="L358" s="79"/>
      <c r="M358" s="79"/>
      <c r="N358" s="185"/>
      <c r="O358" s="185"/>
      <c r="P358" s="185"/>
      <c r="Q358" s="186"/>
    </row>
    <row r="359" spans="2:17" ht="12.75" customHeight="1">
      <c r="B359" s="301"/>
      <c r="C359" s="358"/>
      <c r="D359" s="358"/>
      <c r="E359" s="358"/>
      <c r="F359" s="358"/>
      <c r="G359" s="358"/>
      <c r="H359" s="358"/>
      <c r="I359" s="358"/>
      <c r="J359" s="358"/>
      <c r="K359" s="358"/>
      <c r="L359" s="358"/>
      <c r="M359" s="358"/>
      <c r="N359" s="358"/>
      <c r="O359" s="358"/>
      <c r="P359" s="358"/>
      <c r="Q359" s="358"/>
    </row>
    <row r="360" spans="3:17" ht="12.75" customHeight="1">
      <c r="C360" s="514" t="s">
        <v>371</v>
      </c>
      <c r="D360" s="515"/>
      <c r="E360" s="515"/>
      <c r="F360" s="515"/>
      <c r="G360" s="515"/>
      <c r="H360" s="515"/>
      <c r="I360" s="515"/>
      <c r="J360" s="515"/>
      <c r="K360" s="515"/>
      <c r="L360" s="245"/>
      <c r="M360" s="245"/>
      <c r="N360" s="358"/>
      <c r="O360" s="358"/>
      <c r="P360" s="358"/>
      <c r="Q360" s="358"/>
    </row>
    <row r="361" spans="3:17" ht="25.5" customHeight="1">
      <c r="C361" s="522" t="s">
        <v>63</v>
      </c>
      <c r="D361" s="522"/>
      <c r="E361" s="522"/>
      <c r="F361" s="522"/>
      <c r="G361" s="522"/>
      <c r="H361" s="522"/>
      <c r="I361" s="522"/>
      <c r="J361" s="522"/>
      <c r="K361" s="522"/>
      <c r="L361" s="522"/>
      <c r="M361" s="522"/>
      <c r="N361" s="522"/>
      <c r="O361" s="522"/>
      <c r="P361" s="522"/>
      <c r="Q361" s="522"/>
    </row>
    <row r="362" spans="3:17" ht="12.75" customHeight="1">
      <c r="C362" s="244" t="s">
        <v>213</v>
      </c>
      <c r="D362" s="245"/>
      <c r="E362" s="245"/>
      <c r="F362" s="245"/>
      <c r="G362" s="245"/>
      <c r="H362" s="245"/>
      <c r="I362" s="245"/>
      <c r="J362" s="245"/>
      <c r="K362" s="245"/>
      <c r="L362" s="240"/>
      <c r="M362" s="240"/>
      <c r="N362" s="358"/>
      <c r="O362" s="358"/>
      <c r="P362" s="358"/>
      <c r="Q362" s="358"/>
    </row>
    <row r="363" spans="3:17" ht="12.75" customHeight="1">
      <c r="C363" s="244" t="s">
        <v>184</v>
      </c>
      <c r="D363" s="245"/>
      <c r="E363" s="245"/>
      <c r="F363" s="245"/>
      <c r="G363" s="245"/>
      <c r="H363" s="245"/>
      <c r="I363" s="245"/>
      <c r="J363" s="245"/>
      <c r="K363" s="246"/>
      <c r="L363" s="240"/>
      <c r="M363" s="240"/>
      <c r="N363" s="358"/>
      <c r="O363" s="358"/>
      <c r="P363" s="358"/>
      <c r="Q363" s="358"/>
    </row>
    <row r="364" spans="2:17" ht="12.75" customHeight="1">
      <c r="B364" s="301"/>
      <c r="C364" s="244" t="s">
        <v>179</v>
      </c>
      <c r="D364" s="247"/>
      <c r="E364" s="248"/>
      <c r="F364" s="249"/>
      <c r="G364" s="248"/>
      <c r="H364" s="249"/>
      <c r="I364" s="248"/>
      <c r="J364" s="249"/>
      <c r="K364" s="248"/>
      <c r="L364" s="249"/>
      <c r="M364" s="248"/>
      <c r="N364" s="358"/>
      <c r="O364" s="358"/>
      <c r="P364" s="358"/>
      <c r="Q364" s="358"/>
    </row>
    <row r="365" spans="2:13" ht="12.75" customHeight="1">
      <c r="B365" s="301"/>
      <c r="C365" s="36"/>
      <c r="D365" s="8"/>
      <c r="E365" s="98"/>
      <c r="F365" s="97"/>
      <c r="G365" s="98"/>
      <c r="H365" s="97"/>
      <c r="I365" s="98"/>
      <c r="J365" s="97"/>
      <c r="K365" s="98"/>
      <c r="L365" s="97"/>
      <c r="M365" s="98"/>
    </row>
    <row r="366" spans="2:13" ht="12.75" customHeight="1">
      <c r="B366" s="301"/>
      <c r="C366" s="36"/>
      <c r="D366" s="8"/>
      <c r="E366" s="98"/>
      <c r="F366" s="97"/>
      <c r="G366" s="98"/>
      <c r="H366" s="97"/>
      <c r="I366" s="98"/>
      <c r="J366" s="97"/>
      <c r="K366" s="98"/>
      <c r="L366" s="97"/>
      <c r="M366" s="98"/>
    </row>
    <row r="367" spans="2:13" ht="12.75" customHeight="1">
      <c r="B367" s="301"/>
      <c r="C367" s="36"/>
      <c r="D367" s="8"/>
      <c r="E367" s="98"/>
      <c r="F367" s="97"/>
      <c r="G367" s="98"/>
      <c r="H367" s="97"/>
      <c r="I367" s="98"/>
      <c r="J367" s="97"/>
      <c r="K367" s="98"/>
      <c r="L367" s="97"/>
      <c r="M367" s="98"/>
    </row>
    <row r="368" spans="2:10" ht="12.75" customHeight="1">
      <c r="B368" s="295" t="s">
        <v>227</v>
      </c>
      <c r="C368" s="128" t="s">
        <v>215</v>
      </c>
      <c r="G368" s="336"/>
      <c r="H368" s="336"/>
      <c r="I368" s="336"/>
      <c r="J368" s="336"/>
    </row>
    <row r="369" spans="2:10" ht="12.75" customHeight="1">
      <c r="B369" s="301"/>
      <c r="C369" s="252" t="s">
        <v>345</v>
      </c>
      <c r="D369" s="8"/>
      <c r="G369" s="336"/>
      <c r="H369" s="336"/>
      <c r="I369" s="336"/>
      <c r="J369" s="336"/>
    </row>
    <row r="370" spans="2:15" ht="12.75" customHeight="1">
      <c r="B370" s="301"/>
      <c r="E370" s="217"/>
      <c r="F370" s="217"/>
      <c r="G370" s="337"/>
      <c r="H370" s="337"/>
      <c r="I370" s="337"/>
      <c r="J370" s="337"/>
      <c r="K370" s="217"/>
      <c r="L370" s="217"/>
      <c r="M370" s="217"/>
      <c r="N370" s="217"/>
      <c r="O370" s="217"/>
    </row>
    <row r="371" spans="2:17" ht="12.75" customHeight="1">
      <c r="B371" s="301"/>
      <c r="C371" s="207"/>
      <c r="D371" s="208"/>
      <c r="E371" s="276" t="s">
        <v>154</v>
      </c>
      <c r="F371" s="276" t="s">
        <v>155</v>
      </c>
      <c r="G371" s="276" t="s">
        <v>156</v>
      </c>
      <c r="H371" s="276" t="s">
        <v>157</v>
      </c>
      <c r="I371" s="276" t="s">
        <v>151</v>
      </c>
      <c r="J371" s="276" t="s">
        <v>139</v>
      </c>
      <c r="K371" s="276" t="s">
        <v>140</v>
      </c>
      <c r="L371" s="276" t="s">
        <v>152</v>
      </c>
      <c r="M371" s="276" t="s">
        <v>135</v>
      </c>
      <c r="N371" s="280" t="s">
        <v>141</v>
      </c>
      <c r="O371" s="280" t="s">
        <v>177</v>
      </c>
      <c r="P371" s="280" t="s">
        <v>243</v>
      </c>
      <c r="Q371" s="277" t="s">
        <v>362</v>
      </c>
    </row>
    <row r="372" spans="2:17" ht="12.75" customHeight="1">
      <c r="B372" s="301"/>
      <c r="C372" s="133"/>
      <c r="D372" s="134"/>
      <c r="E372" s="110"/>
      <c r="F372" s="110"/>
      <c r="G372" s="110"/>
      <c r="H372" s="110"/>
      <c r="I372" s="110"/>
      <c r="J372" s="110"/>
      <c r="K372" s="110"/>
      <c r="L372" s="110"/>
      <c r="M372" s="197"/>
      <c r="N372" s="220"/>
      <c r="O372" s="220"/>
      <c r="P372" s="220"/>
      <c r="Q372" s="477"/>
    </row>
    <row r="373" spans="2:17" ht="12.75" customHeight="1">
      <c r="B373" s="301"/>
      <c r="C373" s="209" t="s">
        <v>196</v>
      </c>
      <c r="D373" s="467"/>
      <c r="E373" s="468">
        <v>74918</v>
      </c>
      <c r="F373" s="468">
        <v>72263</v>
      </c>
      <c r="G373" s="468">
        <v>76521</v>
      </c>
      <c r="H373" s="468">
        <v>84463</v>
      </c>
      <c r="I373" s="468">
        <v>82495</v>
      </c>
      <c r="J373" s="468">
        <v>82889</v>
      </c>
      <c r="K373" s="468">
        <v>76012</v>
      </c>
      <c r="L373" s="468">
        <v>72017</v>
      </c>
      <c r="M373" s="468">
        <v>66928</v>
      </c>
      <c r="N373" s="468">
        <v>79819</v>
      </c>
      <c r="O373" s="468">
        <v>86859</v>
      </c>
      <c r="P373" s="468">
        <v>84925</v>
      </c>
      <c r="Q373" s="478">
        <v>85103</v>
      </c>
    </row>
    <row r="374" spans="2:17" ht="12.75" customHeight="1">
      <c r="B374" s="301"/>
      <c r="C374" s="75"/>
      <c r="D374" s="459"/>
      <c r="E374" s="462"/>
      <c r="F374" s="462"/>
      <c r="G374" s="462"/>
      <c r="H374" s="462"/>
      <c r="I374" s="462"/>
      <c r="J374" s="462"/>
      <c r="K374" s="462"/>
      <c r="L374" s="462"/>
      <c r="M374" s="470"/>
      <c r="N374" s="479"/>
      <c r="O374" s="479"/>
      <c r="P374" s="479"/>
      <c r="Q374" s="480"/>
    </row>
    <row r="375" spans="2:17" ht="12.75" customHeight="1">
      <c r="B375" s="301"/>
      <c r="C375" s="508" t="s">
        <v>197</v>
      </c>
      <c r="D375" s="512"/>
      <c r="E375" s="452">
        <v>10865</v>
      </c>
      <c r="F375" s="452">
        <v>9959</v>
      </c>
      <c r="G375" s="452">
        <v>14579</v>
      </c>
      <c r="H375" s="452">
        <v>15086</v>
      </c>
      <c r="I375" s="452">
        <v>13432</v>
      </c>
      <c r="J375" s="452">
        <v>12071</v>
      </c>
      <c r="K375" s="452">
        <v>9421</v>
      </c>
      <c r="L375" s="452">
        <v>6469</v>
      </c>
      <c r="M375" s="452">
        <v>5075</v>
      </c>
      <c r="N375" s="452">
        <v>4169</v>
      </c>
      <c r="O375" s="452">
        <v>3894</v>
      </c>
      <c r="P375" s="452">
        <v>3101</v>
      </c>
      <c r="Q375" s="461">
        <v>3148</v>
      </c>
    </row>
    <row r="376" spans="2:17" ht="12.75" customHeight="1">
      <c r="B376" s="301"/>
      <c r="C376" s="513"/>
      <c r="D376" s="512"/>
      <c r="E376" s="140">
        <v>0.1450252275821565</v>
      </c>
      <c r="F376" s="140">
        <v>0.1378160331013105</v>
      </c>
      <c r="G376" s="140">
        <v>0.19052286300492674</v>
      </c>
      <c r="H376" s="140">
        <v>0.17861075263724946</v>
      </c>
      <c r="I376" s="140">
        <v>0.16282198921146737</v>
      </c>
      <c r="J376" s="140">
        <v>0.14562849111462317</v>
      </c>
      <c r="K376" s="140">
        <v>0.12394095669104878</v>
      </c>
      <c r="L376" s="140">
        <v>0.08982601330241471</v>
      </c>
      <c r="M376" s="140">
        <v>0.0758277551996175</v>
      </c>
      <c r="N376" s="140">
        <v>0.052230671895162804</v>
      </c>
      <c r="O376" s="140">
        <v>0.04483127827858944</v>
      </c>
      <c r="P376" s="140">
        <v>0.036514571680894906</v>
      </c>
      <c r="Q376" s="193">
        <v>0.037</v>
      </c>
    </row>
    <row r="377" spans="2:17" ht="12.75" customHeight="1">
      <c r="B377" s="301"/>
      <c r="C377" s="458"/>
      <c r="D377" s="459"/>
      <c r="E377" s="446"/>
      <c r="F377" s="446"/>
      <c r="G377" s="446"/>
      <c r="H377" s="446"/>
      <c r="I377" s="446"/>
      <c r="J377" s="446"/>
      <c r="K377" s="446"/>
      <c r="L377" s="446"/>
      <c r="M377" s="446"/>
      <c r="N377" s="446"/>
      <c r="O377" s="446"/>
      <c r="P377" s="446"/>
      <c r="Q377" s="481"/>
    </row>
    <row r="378" spans="2:17" ht="12.75" customHeight="1">
      <c r="B378" s="302"/>
      <c r="C378" s="508" t="s">
        <v>198</v>
      </c>
      <c r="D378" s="509"/>
      <c r="E378" s="452">
        <v>6750</v>
      </c>
      <c r="F378" s="452">
        <v>6860</v>
      </c>
      <c r="G378" s="452">
        <v>6727</v>
      </c>
      <c r="H378" s="452">
        <v>7154</v>
      </c>
      <c r="I378" s="452">
        <v>6792</v>
      </c>
      <c r="J378" s="452">
        <v>7041</v>
      </c>
      <c r="K378" s="452">
        <v>6676</v>
      </c>
      <c r="L378" s="452">
        <v>6390</v>
      </c>
      <c r="M378" s="452">
        <v>6560</v>
      </c>
      <c r="N378" s="452">
        <v>7666</v>
      </c>
      <c r="O378" s="452">
        <v>8564</v>
      </c>
      <c r="P378" s="452">
        <v>8334</v>
      </c>
      <c r="Q378" s="461">
        <v>9149</v>
      </c>
    </row>
    <row r="379" spans="2:17" ht="12.75" customHeight="1">
      <c r="B379" s="302"/>
      <c r="C379" s="510"/>
      <c r="D379" s="509"/>
      <c r="E379" s="140">
        <v>0.09009850770175391</v>
      </c>
      <c r="F379" s="140">
        <v>0.09493101587257656</v>
      </c>
      <c r="G379" s="140">
        <v>0.08791050822649991</v>
      </c>
      <c r="H379" s="140">
        <v>0.08469980938399062</v>
      </c>
      <c r="I379" s="140">
        <v>0.08233226256136736</v>
      </c>
      <c r="J379" s="140">
        <v>0.08494492634728372</v>
      </c>
      <c r="K379" s="140">
        <v>0.08782823764668736</v>
      </c>
      <c r="L379" s="140">
        <v>0.088729</v>
      </c>
      <c r="M379" s="140">
        <v>0.098</v>
      </c>
      <c r="N379" s="140">
        <v>0.096</v>
      </c>
      <c r="O379" s="140">
        <v>0.09859657606005134</v>
      </c>
      <c r="P379" s="140">
        <v>0.0981336473358846</v>
      </c>
      <c r="Q379" s="193">
        <v>0.108</v>
      </c>
    </row>
    <row r="380" spans="2:17" ht="12.75" customHeight="1">
      <c r="B380" s="301"/>
      <c r="C380" s="458"/>
      <c r="D380" s="459"/>
      <c r="E380" s="462"/>
      <c r="F380" s="462"/>
      <c r="G380" s="462"/>
      <c r="H380" s="462"/>
      <c r="I380" s="462"/>
      <c r="J380" s="462"/>
      <c r="K380" s="462"/>
      <c r="L380" s="462"/>
      <c r="M380" s="462"/>
      <c r="N380" s="462"/>
      <c r="O380" s="462"/>
      <c r="P380" s="462"/>
      <c r="Q380" s="471"/>
    </row>
    <row r="381" spans="3:17" ht="12.75" customHeight="1">
      <c r="C381" s="508" t="s">
        <v>199</v>
      </c>
      <c r="D381" s="509"/>
      <c r="E381" s="452">
        <v>25670</v>
      </c>
      <c r="F381" s="452">
        <v>23089</v>
      </c>
      <c r="G381" s="452">
        <v>22820</v>
      </c>
      <c r="H381" s="452">
        <v>24076</v>
      </c>
      <c r="I381" s="452">
        <v>23129</v>
      </c>
      <c r="J381" s="452">
        <v>24379</v>
      </c>
      <c r="K381" s="452">
        <v>22352</v>
      </c>
      <c r="L381" s="452">
        <v>22380</v>
      </c>
      <c r="M381" s="452">
        <v>20613</v>
      </c>
      <c r="N381" s="452">
        <v>27719</v>
      </c>
      <c r="O381" s="452">
        <v>28400</v>
      </c>
      <c r="P381" s="452">
        <v>28104</v>
      </c>
      <c r="Q381" s="461">
        <v>28519</v>
      </c>
    </row>
    <row r="382" spans="3:17" ht="12.75" customHeight="1">
      <c r="C382" s="510"/>
      <c r="D382" s="509"/>
      <c r="E382" s="140">
        <v>0.3426412878080034</v>
      </c>
      <c r="F382" s="140">
        <v>0.3195134439478018</v>
      </c>
      <c r="G382" s="140">
        <v>0.2982187896133088</v>
      </c>
      <c r="H382" s="140">
        <v>0.285047890792418</v>
      </c>
      <c r="I382" s="140">
        <v>0.2803685071822535</v>
      </c>
      <c r="J382" s="140">
        <v>0.2941162277262363</v>
      </c>
      <c r="K382" s="140">
        <v>0.2940588328158712</v>
      </c>
      <c r="L382" s="140">
        <v>0.31076</v>
      </c>
      <c r="M382" s="140">
        <v>0.307988</v>
      </c>
      <c r="N382" s="140">
        <v>0.347</v>
      </c>
      <c r="O382" s="140">
        <v>0.3269666931463637</v>
      </c>
      <c r="P382" s="140">
        <v>0.330927</v>
      </c>
      <c r="Q382" s="193">
        <v>0.335</v>
      </c>
    </row>
    <row r="383" spans="3:17" ht="12.75" customHeight="1">
      <c r="C383" s="458"/>
      <c r="D383" s="459"/>
      <c r="E383" s="462"/>
      <c r="F383" s="462"/>
      <c r="G383" s="462"/>
      <c r="H383" s="462"/>
      <c r="I383" s="462"/>
      <c r="J383" s="462"/>
      <c r="K383" s="462"/>
      <c r="L383" s="462"/>
      <c r="M383" s="462"/>
      <c r="N383" s="462"/>
      <c r="O383" s="462"/>
      <c r="P383" s="462"/>
      <c r="Q383" s="471"/>
    </row>
    <row r="384" spans="2:17" ht="12.75" customHeight="1">
      <c r="B384" s="303"/>
      <c r="C384" s="508" t="s">
        <v>244</v>
      </c>
      <c r="D384" s="509"/>
      <c r="E384" s="452">
        <v>6377</v>
      </c>
      <c r="F384" s="452">
        <v>6473</v>
      </c>
      <c r="G384" s="452">
        <v>5987</v>
      </c>
      <c r="H384" s="452">
        <v>6416</v>
      </c>
      <c r="I384" s="452">
        <v>5840</v>
      </c>
      <c r="J384" s="452">
        <v>5664</v>
      </c>
      <c r="K384" s="452">
        <v>5140</v>
      </c>
      <c r="L384" s="452">
        <v>4684</v>
      </c>
      <c r="M384" s="452">
        <v>4506</v>
      </c>
      <c r="N384" s="452">
        <v>5554</v>
      </c>
      <c r="O384" s="452">
        <v>6333</v>
      </c>
      <c r="P384" s="452">
        <v>6406</v>
      </c>
      <c r="Q384" s="461">
        <v>6178</v>
      </c>
    </row>
    <row r="385" spans="2:17" ht="12.75" customHeight="1">
      <c r="B385" s="303"/>
      <c r="C385" s="510"/>
      <c r="D385" s="509"/>
      <c r="E385" s="140">
        <v>0.08511973090579034</v>
      </c>
      <c r="F385" s="140">
        <v>0.08957557809667464</v>
      </c>
      <c r="G385" s="140">
        <v>0.07823996027234353</v>
      </c>
      <c r="H385" s="140">
        <v>0.07596225566224264</v>
      </c>
      <c r="I385" s="140">
        <v>0.07079216922237712</v>
      </c>
      <c r="J385" s="140">
        <v>0.06833234807996236</v>
      </c>
      <c r="K385" s="140">
        <v>0.06762090196284797</v>
      </c>
      <c r="L385" s="140">
        <v>0.0650401988419401</v>
      </c>
      <c r="M385" s="140">
        <v>0.067</v>
      </c>
      <c r="N385" s="140">
        <v>0.069582</v>
      </c>
      <c r="O385" s="140">
        <v>0.072911269989293</v>
      </c>
      <c r="P385" s="140">
        <v>0.07543126287901089</v>
      </c>
      <c r="Q385" s="193">
        <v>0.073</v>
      </c>
    </row>
    <row r="386" spans="3:17" ht="12.75" customHeight="1">
      <c r="C386" s="458"/>
      <c r="D386" s="459"/>
      <c r="E386" s="462"/>
      <c r="F386" s="462"/>
      <c r="G386" s="462"/>
      <c r="H386" s="462"/>
      <c r="I386" s="462"/>
      <c r="J386" s="462"/>
      <c r="K386" s="462"/>
      <c r="L386" s="462"/>
      <c r="M386" s="462"/>
      <c r="N386" s="462"/>
      <c r="O386" s="462"/>
      <c r="P386" s="462"/>
      <c r="Q386" s="471"/>
    </row>
    <row r="387" spans="3:17" ht="12.75" customHeight="1">
      <c r="C387" s="508" t="s">
        <v>216</v>
      </c>
      <c r="D387" s="509"/>
      <c r="E387" s="452">
        <v>13445</v>
      </c>
      <c r="F387" s="452">
        <v>13947</v>
      </c>
      <c r="G387" s="452">
        <v>13255</v>
      </c>
      <c r="H387" s="452">
        <v>14164</v>
      </c>
      <c r="I387" s="452">
        <v>13252</v>
      </c>
      <c r="J387" s="452">
        <v>13679</v>
      </c>
      <c r="K387" s="452">
        <v>13136</v>
      </c>
      <c r="L387" s="452">
        <v>12393</v>
      </c>
      <c r="M387" s="452">
        <v>10990</v>
      </c>
      <c r="N387" s="452">
        <v>13431</v>
      </c>
      <c r="O387" s="452">
        <v>17011</v>
      </c>
      <c r="P387" s="452">
        <v>17372</v>
      </c>
      <c r="Q387" s="461">
        <v>16887</v>
      </c>
    </row>
    <row r="388" spans="3:17" ht="12.75" customHeight="1">
      <c r="C388" s="510"/>
      <c r="D388" s="509"/>
      <c r="E388" s="140">
        <v>0.1794628794148269</v>
      </c>
      <c r="F388" s="140">
        <v>0.193003335040062</v>
      </c>
      <c r="G388" s="140">
        <v>0.17322042315181455</v>
      </c>
      <c r="H388" s="140">
        <v>0.16769473023690848</v>
      </c>
      <c r="I388" s="140">
        <v>0.1606400387902297</v>
      </c>
      <c r="J388" s="140">
        <v>0.16502792891698537</v>
      </c>
      <c r="K388" s="140">
        <v>0.17281481871283483</v>
      </c>
      <c r="L388" s="140">
        <v>0.172</v>
      </c>
      <c r="M388" s="140">
        <v>0.164</v>
      </c>
      <c r="N388" s="140">
        <v>0.168</v>
      </c>
      <c r="O388" s="140">
        <v>0.19584614144763351</v>
      </c>
      <c r="P388" s="140">
        <v>0.20455696202531645</v>
      </c>
      <c r="Q388" s="193">
        <v>0.198</v>
      </c>
    </row>
    <row r="389" spans="3:17" ht="12.75" customHeight="1">
      <c r="C389" s="458"/>
      <c r="D389" s="459"/>
      <c r="E389" s="462"/>
      <c r="F389" s="462"/>
      <c r="G389" s="462"/>
      <c r="H389" s="462"/>
      <c r="I389" s="462"/>
      <c r="J389" s="462"/>
      <c r="K389" s="462"/>
      <c r="L389" s="462"/>
      <c r="M389" s="462"/>
      <c r="N389" s="462"/>
      <c r="O389" s="462"/>
      <c r="P389" s="462"/>
      <c r="Q389" s="471"/>
    </row>
    <row r="390" spans="2:17" ht="12.75" customHeight="1">
      <c r="B390" s="303"/>
      <c r="C390" s="508" t="s">
        <v>201</v>
      </c>
      <c r="D390" s="509"/>
      <c r="E390" s="452">
        <v>2142</v>
      </c>
      <c r="F390" s="452">
        <v>1968</v>
      </c>
      <c r="G390" s="452">
        <v>1580</v>
      </c>
      <c r="H390" s="452">
        <v>1582</v>
      </c>
      <c r="I390" s="452">
        <v>1222</v>
      </c>
      <c r="J390" s="452">
        <v>1063</v>
      </c>
      <c r="K390" s="452">
        <v>844</v>
      </c>
      <c r="L390" s="452">
        <v>936</v>
      </c>
      <c r="M390" s="452">
        <v>909</v>
      </c>
      <c r="N390" s="452">
        <v>1221</v>
      </c>
      <c r="O390" s="452">
        <v>1595</v>
      </c>
      <c r="P390" s="452">
        <v>1510</v>
      </c>
      <c r="Q390" s="461">
        <v>1414</v>
      </c>
    </row>
    <row r="391" spans="2:17" ht="12.75" customHeight="1">
      <c r="B391" s="303"/>
      <c r="C391" s="510"/>
      <c r="D391" s="509"/>
      <c r="E391" s="140">
        <v>0.028591259777356576</v>
      </c>
      <c r="F391" s="140">
        <v>0.027233854116214384</v>
      </c>
      <c r="G391" s="140">
        <v>0.020647926712928477</v>
      </c>
      <c r="H391" s="140">
        <v>0.018730094834424543</v>
      </c>
      <c r="I391" s="140">
        <v>0.014813018970846718</v>
      </c>
      <c r="J391" s="140">
        <v>0.012824379591984462</v>
      </c>
      <c r="K391" s="140">
        <v>0.011103509972109666</v>
      </c>
      <c r="L391" s="140">
        <v>0.012996931280114418</v>
      </c>
      <c r="M391" s="140">
        <v>0.013581759502749223</v>
      </c>
      <c r="N391" s="140">
        <v>0.015297109710720505</v>
      </c>
      <c r="O391" s="140">
        <v>0.01836309421015669</v>
      </c>
      <c r="P391" s="140">
        <v>0.017780394465705035</v>
      </c>
      <c r="Q391" s="193">
        <v>0.017</v>
      </c>
    </row>
    <row r="392" spans="3:17" ht="12.75" customHeight="1">
      <c r="C392" s="458"/>
      <c r="D392" s="459"/>
      <c r="E392" s="462"/>
      <c r="F392" s="462"/>
      <c r="G392" s="462"/>
      <c r="H392" s="462"/>
      <c r="I392" s="462"/>
      <c r="J392" s="462"/>
      <c r="K392" s="462"/>
      <c r="L392" s="462"/>
      <c r="M392" s="462"/>
      <c r="N392" s="462"/>
      <c r="O392" s="462"/>
      <c r="P392" s="462"/>
      <c r="Q392" s="471"/>
    </row>
    <row r="393" spans="3:17" ht="12.75" customHeight="1">
      <c r="C393" s="508" t="s">
        <v>202</v>
      </c>
      <c r="D393" s="509"/>
      <c r="E393" s="452">
        <v>6482</v>
      </c>
      <c r="F393" s="452">
        <v>6415</v>
      </c>
      <c r="G393" s="452">
        <v>7833</v>
      </c>
      <c r="H393" s="452">
        <v>11664</v>
      </c>
      <c r="I393" s="452">
        <v>14535</v>
      </c>
      <c r="J393" s="452">
        <v>14515</v>
      </c>
      <c r="K393" s="452">
        <v>14385</v>
      </c>
      <c r="L393" s="452">
        <v>14938</v>
      </c>
      <c r="M393" s="452">
        <v>14643</v>
      </c>
      <c r="N393" s="452">
        <v>15203</v>
      </c>
      <c r="O393" s="452">
        <v>15192</v>
      </c>
      <c r="P393" s="452">
        <v>13838</v>
      </c>
      <c r="Q393" s="461">
        <v>13311</v>
      </c>
    </row>
    <row r="394" spans="3:17" ht="12.75" customHeight="1">
      <c r="C394" s="510"/>
      <c r="D394" s="509"/>
      <c r="E394" s="140">
        <v>0.08652126324781761</v>
      </c>
      <c r="F394" s="140">
        <v>0.08877295434731466</v>
      </c>
      <c r="G394" s="140">
        <v>0.10236405692554985</v>
      </c>
      <c r="H394" s="140">
        <v>0.13809597101689497</v>
      </c>
      <c r="I394" s="140">
        <v>0.1761924965149403</v>
      </c>
      <c r="J394" s="140">
        <v>0.17511370628189507</v>
      </c>
      <c r="K394" s="140">
        <v>0.18924643477345682</v>
      </c>
      <c r="L394" s="140">
        <v>0.20742324728883457</v>
      </c>
      <c r="M394" s="140">
        <v>0.21878735357398996</v>
      </c>
      <c r="N394" s="140">
        <v>0.1904684348338115</v>
      </c>
      <c r="O394" s="140">
        <v>0.17490415500984355</v>
      </c>
      <c r="P394" s="140">
        <v>0.1629437739181631</v>
      </c>
      <c r="Q394" s="193">
        <v>0.156</v>
      </c>
    </row>
    <row r="395" spans="3:17" ht="12.75" customHeight="1">
      <c r="C395" s="458"/>
      <c r="D395" s="459"/>
      <c r="E395" s="462"/>
      <c r="F395" s="462"/>
      <c r="G395" s="462"/>
      <c r="H395" s="462"/>
      <c r="I395" s="462"/>
      <c r="J395" s="462"/>
      <c r="K395" s="462"/>
      <c r="L395" s="462"/>
      <c r="M395" s="462"/>
      <c r="N395" s="462"/>
      <c r="O395" s="462"/>
      <c r="P395" s="462"/>
      <c r="Q395" s="471"/>
    </row>
    <row r="396" spans="2:17" ht="12.75" customHeight="1">
      <c r="B396" s="303"/>
      <c r="C396" s="508" t="s">
        <v>203</v>
      </c>
      <c r="D396" s="509"/>
      <c r="E396" s="452">
        <v>3187</v>
      </c>
      <c r="F396" s="452">
        <v>3552</v>
      </c>
      <c r="G396" s="452">
        <v>3740</v>
      </c>
      <c r="H396" s="452">
        <v>4321</v>
      </c>
      <c r="I396" s="452">
        <v>4293</v>
      </c>
      <c r="J396" s="452">
        <v>4477</v>
      </c>
      <c r="K396" s="452">
        <v>4058</v>
      </c>
      <c r="L396" s="452">
        <v>3827</v>
      </c>
      <c r="M396" s="452">
        <v>3632</v>
      </c>
      <c r="N396" s="452">
        <v>4856</v>
      </c>
      <c r="O396" s="452">
        <v>5870</v>
      </c>
      <c r="P396" s="452">
        <v>6260</v>
      </c>
      <c r="Q396" s="461">
        <v>6497</v>
      </c>
    </row>
    <row r="397" spans="2:17" ht="12.75" customHeight="1">
      <c r="B397" s="303"/>
      <c r="C397" s="510"/>
      <c r="D397" s="509"/>
      <c r="E397" s="140">
        <v>0.042539843562294774</v>
      </c>
      <c r="F397" s="140">
        <v>0.04915378547804547</v>
      </c>
      <c r="G397" s="140">
        <v>0.048875472092628165</v>
      </c>
      <c r="H397" s="140">
        <v>0.05115849543587133</v>
      </c>
      <c r="I397" s="140">
        <v>0.05203951754651797</v>
      </c>
      <c r="J397" s="140">
        <v>0.05401199194102957</v>
      </c>
      <c r="K397" s="140">
        <v>0.0533863074251434</v>
      </c>
      <c r="L397" s="140">
        <v>0.053</v>
      </c>
      <c r="M397" s="140">
        <v>0.054</v>
      </c>
      <c r="N397" s="140">
        <v>0.060838</v>
      </c>
      <c r="O397" s="140">
        <v>0.06758079185806883</v>
      </c>
      <c r="P397" s="140">
        <v>0.07371209891080364</v>
      </c>
      <c r="Q397" s="193">
        <v>0.076</v>
      </c>
    </row>
    <row r="398" spans="3:17" ht="12.75" customHeight="1">
      <c r="C398" s="75"/>
      <c r="D398" s="459"/>
      <c r="E398" s="462"/>
      <c r="F398" s="462"/>
      <c r="G398" s="462"/>
      <c r="H398" s="462"/>
      <c r="I398" s="462"/>
      <c r="J398" s="462"/>
      <c r="K398" s="462"/>
      <c r="L398" s="462"/>
      <c r="M398" s="462"/>
      <c r="N398" s="462"/>
      <c r="O398" s="462"/>
      <c r="P398" s="462"/>
      <c r="Q398" s="471"/>
    </row>
    <row r="399" spans="3:17" ht="12.75" customHeight="1">
      <c r="C399" s="520" t="s">
        <v>204</v>
      </c>
      <c r="D399" s="521"/>
      <c r="E399" s="472">
        <v>6578</v>
      </c>
      <c r="F399" s="472">
        <v>6549</v>
      </c>
      <c r="G399" s="472">
        <v>6395</v>
      </c>
      <c r="H399" s="472">
        <v>7660</v>
      </c>
      <c r="I399" s="472">
        <v>7888</v>
      </c>
      <c r="J399" s="472">
        <v>8090</v>
      </c>
      <c r="K399" s="472">
        <v>7671</v>
      </c>
      <c r="L399" s="472">
        <v>7369</v>
      </c>
      <c r="M399" s="472">
        <v>6495</v>
      </c>
      <c r="N399" s="472">
        <v>8096</v>
      </c>
      <c r="O399" s="472">
        <v>9476</v>
      </c>
      <c r="P399" s="472">
        <v>10061</v>
      </c>
      <c r="Q399" s="473">
        <v>9865</v>
      </c>
    </row>
    <row r="400" spans="3:17" ht="12.75" customHeight="1">
      <c r="C400" s="520"/>
      <c r="D400" s="521"/>
      <c r="E400" s="474">
        <v>0.08780266424624256</v>
      </c>
      <c r="F400" s="474">
        <v>0.09062729197514634</v>
      </c>
      <c r="G400" s="474">
        <v>0.0835718299551757</v>
      </c>
      <c r="H400" s="474">
        <v>0.09069059825012135</v>
      </c>
      <c r="I400" s="474">
        <v>0.09561791623734772</v>
      </c>
      <c r="J400" s="474">
        <v>0.09760040536138692</v>
      </c>
      <c r="K400" s="474">
        <v>0.10091827606167447</v>
      </c>
      <c r="L400" s="474">
        <v>0.10232306261021704</v>
      </c>
      <c r="M400" s="474">
        <v>0.09704458522591441</v>
      </c>
      <c r="N400" s="474">
        <v>0.10142948420802064</v>
      </c>
      <c r="O400" s="474">
        <v>0.1090963515582726</v>
      </c>
      <c r="P400" s="474">
        <v>0.118469</v>
      </c>
      <c r="Q400" s="475">
        <v>0.116</v>
      </c>
    </row>
    <row r="401" spans="3:17" ht="12.75" customHeight="1">
      <c r="C401" s="77"/>
      <c r="D401" s="129"/>
      <c r="E401" s="79"/>
      <c r="F401" s="79"/>
      <c r="G401" s="79"/>
      <c r="H401" s="79"/>
      <c r="I401" s="79"/>
      <c r="J401" s="79"/>
      <c r="K401" s="79"/>
      <c r="L401" s="79"/>
      <c r="M401" s="79"/>
      <c r="N401" s="79"/>
      <c r="O401" s="79"/>
      <c r="P401" s="79"/>
      <c r="Q401" s="186"/>
    </row>
    <row r="402" spans="3:17" ht="12.75" customHeight="1">
      <c r="C402" s="358"/>
      <c r="D402" s="358"/>
      <c r="E402" s="476"/>
      <c r="F402" s="476"/>
      <c r="G402" s="476"/>
      <c r="H402" s="476"/>
      <c r="I402" s="476"/>
      <c r="J402" s="476"/>
      <c r="K402" s="476"/>
      <c r="L402" s="476"/>
      <c r="M402" s="476"/>
      <c r="N402" s="476"/>
      <c r="O402" s="476"/>
      <c r="P402" s="358"/>
      <c r="Q402" s="358"/>
    </row>
    <row r="403" spans="3:17" ht="12.75" customHeight="1">
      <c r="C403" s="516" t="s">
        <v>371</v>
      </c>
      <c r="D403" s="517"/>
      <c r="E403" s="517"/>
      <c r="F403" s="517"/>
      <c r="G403" s="517"/>
      <c r="H403" s="517"/>
      <c r="I403" s="517"/>
      <c r="J403" s="517"/>
      <c r="K403" s="517"/>
      <c r="L403" s="517"/>
      <c r="M403" s="517"/>
      <c r="N403" s="358"/>
      <c r="O403" s="358"/>
      <c r="P403" s="358"/>
      <c r="Q403" s="358"/>
    </row>
    <row r="404" spans="3:17" ht="24.75" customHeight="1">
      <c r="C404" s="522" t="s">
        <v>64</v>
      </c>
      <c r="D404" s="522"/>
      <c r="E404" s="522"/>
      <c r="F404" s="522"/>
      <c r="G404" s="522"/>
      <c r="H404" s="522"/>
      <c r="I404" s="522"/>
      <c r="J404" s="522"/>
      <c r="K404" s="522"/>
      <c r="L404" s="522"/>
      <c r="M404" s="522"/>
      <c r="N404" s="522"/>
      <c r="O404" s="522"/>
      <c r="P404" s="522"/>
      <c r="Q404" s="522"/>
    </row>
    <row r="405" spans="3:17" ht="12.75" customHeight="1">
      <c r="C405" s="518" t="s">
        <v>193</v>
      </c>
      <c r="D405" s="519"/>
      <c r="E405" s="519"/>
      <c r="F405" s="519"/>
      <c r="G405" s="519"/>
      <c r="H405" s="519"/>
      <c r="I405" s="519"/>
      <c r="J405" s="519"/>
      <c r="K405" s="519"/>
      <c r="L405" s="519"/>
      <c r="M405" s="519"/>
      <c r="N405" s="358"/>
      <c r="O405" s="358"/>
      <c r="P405" s="358"/>
      <c r="Q405" s="358"/>
    </row>
    <row r="406" spans="3:17" ht="12.75" customHeight="1">
      <c r="C406" s="244" t="s">
        <v>179</v>
      </c>
      <c r="D406" s="240"/>
      <c r="E406" s="240"/>
      <c r="F406" s="240"/>
      <c r="G406" s="240"/>
      <c r="H406" s="240"/>
      <c r="I406" s="240"/>
      <c r="J406" s="240"/>
      <c r="K406" s="240"/>
      <c r="L406" s="240"/>
      <c r="M406" s="240"/>
      <c r="N406" s="358"/>
      <c r="O406" s="358"/>
      <c r="P406" s="358"/>
      <c r="Q406" s="358"/>
    </row>
    <row r="407" ht="12.75" customHeight="1">
      <c r="C407" s="94"/>
    </row>
    <row r="408" ht="12.75" customHeight="1">
      <c r="C408" s="94"/>
    </row>
    <row r="409" ht="12.75" customHeight="1">
      <c r="C409" s="94"/>
    </row>
    <row r="410" spans="2:3" ht="12.75" customHeight="1">
      <c r="B410" s="295" t="s">
        <v>230</v>
      </c>
      <c r="C410" s="71" t="s">
        <v>218</v>
      </c>
    </row>
    <row r="411" spans="2:4" ht="12.75" customHeight="1">
      <c r="B411" s="301"/>
      <c r="C411" s="253" t="s">
        <v>248</v>
      </c>
      <c r="D411" s="63"/>
    </row>
    <row r="412" ht="12.75" customHeight="1">
      <c r="B412" s="301"/>
    </row>
    <row r="413" spans="2:17" ht="12.75" customHeight="1">
      <c r="B413" s="301"/>
      <c r="C413" s="212"/>
      <c r="D413" s="213"/>
      <c r="E413" s="276" t="s">
        <v>154</v>
      </c>
      <c r="F413" s="276" t="s">
        <v>155</v>
      </c>
      <c r="G413" s="276" t="s">
        <v>156</v>
      </c>
      <c r="H413" s="276" t="s">
        <v>157</v>
      </c>
      <c r="I413" s="276" t="s">
        <v>151</v>
      </c>
      <c r="J413" s="276" t="s">
        <v>139</v>
      </c>
      <c r="K413" s="276" t="s">
        <v>140</v>
      </c>
      <c r="L413" s="276" t="s">
        <v>152</v>
      </c>
      <c r="M413" s="276" t="s">
        <v>135</v>
      </c>
      <c r="N413" s="276" t="s">
        <v>141</v>
      </c>
      <c r="O413" s="276" t="s">
        <v>177</v>
      </c>
      <c r="P413" s="276" t="s">
        <v>243</v>
      </c>
      <c r="Q413" s="277" t="s">
        <v>362</v>
      </c>
    </row>
    <row r="414" spans="2:17" ht="12.75" customHeight="1">
      <c r="B414" s="301"/>
      <c r="C414" s="91"/>
      <c r="D414" s="101"/>
      <c r="E414" s="102"/>
      <c r="F414" s="102"/>
      <c r="G414" s="102"/>
      <c r="H414" s="102"/>
      <c r="I414" s="102"/>
      <c r="J414" s="102"/>
      <c r="K414" s="102"/>
      <c r="L414" s="102"/>
      <c r="M414" s="102"/>
      <c r="N414" s="194"/>
      <c r="O414" s="194"/>
      <c r="P414" s="194"/>
      <c r="Q414" s="169"/>
    </row>
    <row r="415" spans="2:17" ht="12.75" customHeight="1">
      <c r="B415" s="301"/>
      <c r="C415" s="256" t="s">
        <v>219</v>
      </c>
      <c r="D415" s="482"/>
      <c r="E415" s="334">
        <v>79.98</v>
      </c>
      <c r="F415" s="334">
        <v>80.96</v>
      </c>
      <c r="G415" s="334">
        <v>83.08</v>
      </c>
      <c r="H415" s="334">
        <v>82.4</v>
      </c>
      <c r="I415" s="334">
        <v>82.7</v>
      </c>
      <c r="J415" s="334">
        <v>83.34</v>
      </c>
      <c r="K415" s="334">
        <v>83.49</v>
      </c>
      <c r="L415" s="334">
        <v>83.84</v>
      </c>
      <c r="M415" s="334">
        <v>82.26</v>
      </c>
      <c r="N415" s="483">
        <v>84.36</v>
      </c>
      <c r="O415" s="483">
        <v>83.68</v>
      </c>
      <c r="P415" s="483">
        <v>83.4</v>
      </c>
      <c r="Q415" s="453">
        <v>84</v>
      </c>
    </row>
    <row r="416" spans="2:17" ht="12.75" customHeight="1">
      <c r="B416" s="302"/>
      <c r="C416" s="256" t="s">
        <v>220</v>
      </c>
      <c r="D416" s="482"/>
      <c r="E416" s="334">
        <v>20.02</v>
      </c>
      <c r="F416" s="334">
        <v>19.04</v>
      </c>
      <c r="G416" s="334">
        <v>16.92</v>
      </c>
      <c r="H416" s="334">
        <v>17.6</v>
      </c>
      <c r="I416" s="334">
        <v>17.3</v>
      </c>
      <c r="J416" s="334">
        <v>16.66</v>
      </c>
      <c r="K416" s="334">
        <v>16.5</v>
      </c>
      <c r="L416" s="334">
        <v>16.16</v>
      </c>
      <c r="M416" s="334">
        <v>17.74</v>
      </c>
      <c r="N416" s="483">
        <v>15.64</v>
      </c>
      <c r="O416" s="483">
        <v>16.32</v>
      </c>
      <c r="P416" s="483">
        <v>16.6</v>
      </c>
      <c r="Q416" s="455">
        <v>16</v>
      </c>
    </row>
    <row r="417" spans="2:17" ht="12.75" customHeight="1">
      <c r="B417" s="301"/>
      <c r="C417" s="92"/>
      <c r="D417" s="104"/>
      <c r="E417" s="105"/>
      <c r="F417" s="105"/>
      <c r="G417" s="105"/>
      <c r="H417" s="105"/>
      <c r="I417" s="105"/>
      <c r="J417" s="105"/>
      <c r="K417" s="105"/>
      <c r="L417" s="105"/>
      <c r="M417" s="105"/>
      <c r="N417" s="195"/>
      <c r="O417" s="195"/>
      <c r="P417" s="195"/>
      <c r="Q417" s="70"/>
    </row>
    <row r="418" spans="3:17" ht="12.75" customHeight="1">
      <c r="C418" s="358"/>
      <c r="D418" s="358"/>
      <c r="E418" s="358"/>
      <c r="F418" s="358"/>
      <c r="G418" s="358"/>
      <c r="H418" s="358"/>
      <c r="I418" s="358"/>
      <c r="J418" s="358"/>
      <c r="K418" s="358"/>
      <c r="L418" s="358"/>
      <c r="M418" s="358"/>
      <c r="N418" s="358"/>
      <c r="O418" s="358"/>
      <c r="P418" s="358"/>
      <c r="Q418" s="358"/>
    </row>
    <row r="419" spans="3:17" ht="24.75" customHeight="1">
      <c r="C419" s="522" t="s">
        <v>375</v>
      </c>
      <c r="D419" s="522"/>
      <c r="E419" s="522"/>
      <c r="F419" s="522"/>
      <c r="G419" s="522"/>
      <c r="H419" s="522"/>
      <c r="I419" s="522"/>
      <c r="J419" s="522"/>
      <c r="K419" s="522"/>
      <c r="L419" s="522"/>
      <c r="M419" s="522"/>
      <c r="N419" s="522"/>
      <c r="O419" s="522"/>
      <c r="P419" s="522"/>
      <c r="Q419" s="522"/>
    </row>
    <row r="420" spans="3:17" ht="12.75" customHeight="1">
      <c r="C420" s="244" t="s">
        <v>179</v>
      </c>
      <c r="D420" s="240"/>
      <c r="E420" s="240"/>
      <c r="F420" s="240"/>
      <c r="G420" s="250"/>
      <c r="H420" s="240"/>
      <c r="I420" s="250"/>
      <c r="J420" s="240"/>
      <c r="K420" s="250"/>
      <c r="L420" s="240"/>
      <c r="M420" s="250"/>
      <c r="N420" s="358"/>
      <c r="O420" s="358"/>
      <c r="P420" s="358"/>
      <c r="Q420" s="358"/>
    </row>
    <row r="424" spans="2:13" ht="12.75" customHeight="1">
      <c r="B424" s="293" t="s">
        <v>221</v>
      </c>
      <c r="C424" s="9" t="s">
        <v>222</v>
      </c>
      <c r="D424" s="9"/>
      <c r="E424" s="9"/>
      <c r="F424" s="9"/>
      <c r="G424" s="9"/>
      <c r="H424" s="9"/>
      <c r="L424" s="7"/>
      <c r="M424" s="7"/>
    </row>
    <row r="426" ht="12.75" customHeight="1">
      <c r="B426" s="301"/>
    </row>
    <row r="427" spans="2:3" ht="12.75" customHeight="1">
      <c r="B427" s="295" t="s">
        <v>232</v>
      </c>
      <c r="C427" s="71" t="s">
        <v>224</v>
      </c>
    </row>
    <row r="428" spans="2:9" ht="12.75" customHeight="1">
      <c r="B428" s="301"/>
      <c r="C428" s="252" t="s">
        <v>247</v>
      </c>
      <c r="D428" s="8"/>
      <c r="E428" s="8"/>
      <c r="F428" s="8"/>
      <c r="G428" s="8"/>
      <c r="H428" s="8"/>
      <c r="I428" s="8"/>
    </row>
    <row r="429" spans="2:9" ht="12.75" customHeight="1">
      <c r="B429" s="301"/>
      <c r="C429" s="8"/>
      <c r="D429" s="8"/>
      <c r="E429" s="8"/>
      <c r="F429" s="8"/>
      <c r="G429" s="8"/>
      <c r="H429" s="8"/>
      <c r="I429" s="8"/>
    </row>
    <row r="430" spans="2:16" ht="12.75" customHeight="1">
      <c r="B430" s="301"/>
      <c r="C430" s="212"/>
      <c r="D430" s="213"/>
      <c r="E430" s="276" t="s">
        <v>154</v>
      </c>
      <c r="F430" s="276" t="s">
        <v>155</v>
      </c>
      <c r="G430" s="276" t="s">
        <v>156</v>
      </c>
      <c r="H430" s="276" t="s">
        <v>157</v>
      </c>
      <c r="I430" s="276" t="s">
        <v>151</v>
      </c>
      <c r="J430" s="276" t="s">
        <v>139</v>
      </c>
      <c r="K430" s="276" t="s">
        <v>140</v>
      </c>
      <c r="L430" s="276" t="s">
        <v>152</v>
      </c>
      <c r="M430" s="276" t="s">
        <v>135</v>
      </c>
      <c r="N430" s="276" t="s">
        <v>141</v>
      </c>
      <c r="O430" s="276" t="s">
        <v>177</v>
      </c>
      <c r="P430" s="277" t="s">
        <v>243</v>
      </c>
    </row>
    <row r="431" spans="2:16" ht="12.75" customHeight="1">
      <c r="B431" s="301"/>
      <c r="C431" s="72"/>
      <c r="D431" s="362"/>
      <c r="E431" s="65"/>
      <c r="F431" s="65"/>
      <c r="G431" s="65"/>
      <c r="H431" s="65"/>
      <c r="I431" s="65"/>
      <c r="J431" s="65"/>
      <c r="K431" s="65"/>
      <c r="L431" s="65"/>
      <c r="M431" s="179"/>
      <c r="N431" s="179"/>
      <c r="O431" s="179"/>
      <c r="P431" s="169"/>
    </row>
    <row r="432" spans="2:16" ht="12.75" customHeight="1">
      <c r="B432" s="301"/>
      <c r="C432" s="458" t="s">
        <v>225</v>
      </c>
      <c r="D432" s="459"/>
      <c r="E432" s="452">
        <v>43365</v>
      </c>
      <c r="F432" s="452">
        <v>48443</v>
      </c>
      <c r="G432" s="452">
        <v>51129</v>
      </c>
      <c r="H432" s="452">
        <v>57299</v>
      </c>
      <c r="I432" s="452">
        <v>59906</v>
      </c>
      <c r="J432" s="452">
        <v>63493</v>
      </c>
      <c r="K432" s="452">
        <v>62908</v>
      </c>
      <c r="L432" s="452">
        <v>63923</v>
      </c>
      <c r="M432" s="460">
        <v>63867</v>
      </c>
      <c r="N432" s="460">
        <v>72965</v>
      </c>
      <c r="O432" s="460">
        <v>69149</v>
      </c>
      <c r="P432" s="453">
        <v>56439</v>
      </c>
    </row>
    <row r="433" spans="2:16" ht="12.75" customHeight="1">
      <c r="B433" s="302"/>
      <c r="C433" s="458" t="s">
        <v>226</v>
      </c>
      <c r="D433" s="459"/>
      <c r="E433" s="452">
        <v>2552</v>
      </c>
      <c r="F433" s="452">
        <v>2542</v>
      </c>
      <c r="G433" s="452">
        <v>2800</v>
      </c>
      <c r="H433" s="452">
        <v>2730</v>
      </c>
      <c r="I433" s="452">
        <v>3289</v>
      </c>
      <c r="J433" s="452">
        <v>3398</v>
      </c>
      <c r="K433" s="452">
        <v>3902</v>
      </c>
      <c r="L433" s="452">
        <v>4146</v>
      </c>
      <c r="M433" s="460">
        <v>4224</v>
      </c>
      <c r="N433" s="460">
        <v>7459</v>
      </c>
      <c r="O433" s="460">
        <v>6894</v>
      </c>
      <c r="P433" s="453">
        <v>4986</v>
      </c>
    </row>
    <row r="434" spans="2:16" ht="12.75" customHeight="1">
      <c r="B434" s="301"/>
      <c r="C434" s="83"/>
      <c r="D434" s="464"/>
      <c r="E434" s="84"/>
      <c r="F434" s="84"/>
      <c r="G434" s="84"/>
      <c r="H434" s="84"/>
      <c r="I434" s="84"/>
      <c r="J434" s="84"/>
      <c r="K434" s="84"/>
      <c r="L434" s="84"/>
      <c r="M434" s="192"/>
      <c r="N434" s="192"/>
      <c r="O434" s="192"/>
      <c r="P434" s="70"/>
    </row>
    <row r="435" spans="2:16" ht="12.75" customHeight="1">
      <c r="B435" s="301"/>
      <c r="C435" s="358"/>
      <c r="D435" s="358"/>
      <c r="E435" s="358"/>
      <c r="F435" s="358"/>
      <c r="G435" s="358"/>
      <c r="H435" s="358"/>
      <c r="I435" s="358"/>
      <c r="J435" s="358"/>
      <c r="K435" s="358"/>
      <c r="L435" s="358"/>
      <c r="M435" s="358"/>
      <c r="N435" s="358"/>
      <c r="O435" s="358"/>
      <c r="P435" s="358"/>
    </row>
    <row r="436" spans="2:16" ht="12.75" customHeight="1">
      <c r="B436" s="301"/>
      <c r="C436" s="237" t="s">
        <v>376</v>
      </c>
      <c r="D436" s="358"/>
      <c r="E436" s="358"/>
      <c r="F436" s="358"/>
      <c r="G436" s="358"/>
      <c r="H436" s="358"/>
      <c r="I436" s="358"/>
      <c r="J436" s="358"/>
      <c r="K436" s="358"/>
      <c r="L436" s="358"/>
      <c r="M436" s="358"/>
      <c r="N436" s="358"/>
      <c r="O436" s="358"/>
      <c r="P436" s="358"/>
    </row>
    <row r="437" spans="2:16" ht="12.75" customHeight="1">
      <c r="B437" s="301"/>
      <c r="C437" s="244" t="s">
        <v>179</v>
      </c>
      <c r="D437" s="358"/>
      <c r="E437" s="358"/>
      <c r="F437" s="358"/>
      <c r="G437" s="358"/>
      <c r="H437" s="358"/>
      <c r="I437" s="358"/>
      <c r="J437" s="358"/>
      <c r="K437" s="358"/>
      <c r="L437" s="358"/>
      <c r="M437" s="358"/>
      <c r="N437" s="358"/>
      <c r="O437" s="358"/>
      <c r="P437" s="358"/>
    </row>
    <row r="438" ht="12.75" customHeight="1">
      <c r="B438" s="301"/>
    </row>
    <row r="439" spans="2:10" ht="12.75" customHeight="1">
      <c r="B439" s="301"/>
      <c r="J439" s="13"/>
    </row>
    <row r="440" spans="2:10" ht="12.75" customHeight="1">
      <c r="B440" s="301"/>
      <c r="J440" s="13"/>
    </row>
    <row r="441" spans="2:10" ht="12.75" customHeight="1">
      <c r="B441" s="295" t="s">
        <v>39</v>
      </c>
      <c r="C441" s="71" t="s">
        <v>228</v>
      </c>
      <c r="J441" s="13"/>
    </row>
    <row r="442" spans="2:8" ht="12.75" customHeight="1">
      <c r="B442" s="301"/>
      <c r="C442" s="251" t="s">
        <v>246</v>
      </c>
      <c r="D442" s="8"/>
      <c r="E442" s="8"/>
      <c r="F442" s="8"/>
      <c r="G442" s="8"/>
      <c r="H442" s="8"/>
    </row>
    <row r="443" spans="2:8" ht="12.75" customHeight="1">
      <c r="B443" s="301"/>
      <c r="C443" s="8"/>
      <c r="D443" s="8"/>
      <c r="E443" s="8"/>
      <c r="F443" s="8"/>
      <c r="G443" s="8"/>
      <c r="H443" s="8"/>
    </row>
    <row r="444" spans="2:16" ht="12.75" customHeight="1">
      <c r="B444" s="301"/>
      <c r="C444" s="212"/>
      <c r="D444" s="213"/>
      <c r="E444" s="276" t="s">
        <v>154</v>
      </c>
      <c r="F444" s="276" t="s">
        <v>155</v>
      </c>
      <c r="G444" s="276" t="s">
        <v>156</v>
      </c>
      <c r="H444" s="276" t="s">
        <v>157</v>
      </c>
      <c r="I444" s="276" t="s">
        <v>151</v>
      </c>
      <c r="J444" s="276" t="s">
        <v>139</v>
      </c>
      <c r="K444" s="276" t="s">
        <v>140</v>
      </c>
      <c r="L444" s="276" t="s">
        <v>152</v>
      </c>
      <c r="M444" s="276" t="s">
        <v>135</v>
      </c>
      <c r="N444" s="276" t="s">
        <v>141</v>
      </c>
      <c r="O444" s="276" t="s">
        <v>177</v>
      </c>
      <c r="P444" s="277" t="s">
        <v>243</v>
      </c>
    </row>
    <row r="445" spans="2:16" ht="12.75" customHeight="1">
      <c r="B445" s="301"/>
      <c r="C445" s="72"/>
      <c r="D445" s="362"/>
      <c r="E445" s="65"/>
      <c r="F445" s="65"/>
      <c r="G445" s="65"/>
      <c r="H445" s="65"/>
      <c r="I445" s="65"/>
      <c r="J445" s="65"/>
      <c r="K445" s="65"/>
      <c r="L445" s="65"/>
      <c r="M445" s="179"/>
      <c r="N445" s="179"/>
      <c r="O445" s="179"/>
      <c r="P445" s="180"/>
    </row>
    <row r="446" spans="2:16" ht="12.75" customHeight="1">
      <c r="B446" s="301"/>
      <c r="C446" s="458" t="s">
        <v>145</v>
      </c>
      <c r="D446" s="459"/>
      <c r="E446" s="452">
        <v>1787</v>
      </c>
      <c r="F446" s="452">
        <v>1721</v>
      </c>
      <c r="G446" s="452">
        <v>1831</v>
      </c>
      <c r="H446" s="452">
        <v>1936</v>
      </c>
      <c r="I446" s="452">
        <v>2442</v>
      </c>
      <c r="J446" s="452">
        <v>2723</v>
      </c>
      <c r="K446" s="452">
        <v>3158</v>
      </c>
      <c r="L446" s="452">
        <v>3420</v>
      </c>
      <c r="M446" s="460">
        <v>3584</v>
      </c>
      <c r="N446" s="460">
        <v>6679</v>
      </c>
      <c r="O446" s="460">
        <v>6105</v>
      </c>
      <c r="P446" s="461">
        <v>433</v>
      </c>
    </row>
    <row r="447" spans="2:16" ht="12.75" customHeight="1">
      <c r="B447" s="302"/>
      <c r="C447" s="458" t="s">
        <v>182</v>
      </c>
      <c r="D447" s="459"/>
      <c r="E447" s="452">
        <v>765</v>
      </c>
      <c r="F447" s="452">
        <v>821</v>
      </c>
      <c r="G447" s="452">
        <v>969</v>
      </c>
      <c r="H447" s="452">
        <v>794</v>
      </c>
      <c r="I447" s="452">
        <v>847</v>
      </c>
      <c r="J447" s="452">
        <v>675</v>
      </c>
      <c r="K447" s="452">
        <v>744</v>
      </c>
      <c r="L447" s="452">
        <v>726</v>
      </c>
      <c r="M447" s="460">
        <v>640</v>
      </c>
      <c r="N447" s="460">
        <v>780</v>
      </c>
      <c r="O447" s="460">
        <v>789</v>
      </c>
      <c r="P447" s="461">
        <v>653</v>
      </c>
    </row>
    <row r="448" spans="2:16" ht="12.75" customHeight="1">
      <c r="B448" s="301"/>
      <c r="C448" s="458"/>
      <c r="D448" s="459"/>
      <c r="E448" s="452"/>
      <c r="F448" s="452"/>
      <c r="G448" s="452"/>
      <c r="H448" s="452"/>
      <c r="I448" s="452"/>
      <c r="J448" s="452"/>
      <c r="K448" s="452"/>
      <c r="L448" s="452"/>
      <c r="M448" s="460"/>
      <c r="N448" s="460"/>
      <c r="O448" s="460"/>
      <c r="P448" s="461"/>
    </row>
    <row r="449" spans="2:16" ht="12.75" customHeight="1">
      <c r="B449" s="301"/>
      <c r="C449" s="75" t="s">
        <v>146</v>
      </c>
      <c r="D449" s="459"/>
      <c r="E449" s="76">
        <v>2552</v>
      </c>
      <c r="F449" s="76">
        <v>2542</v>
      </c>
      <c r="G449" s="76">
        <v>2800</v>
      </c>
      <c r="H449" s="76">
        <v>2730</v>
      </c>
      <c r="I449" s="76">
        <v>3289</v>
      </c>
      <c r="J449" s="76">
        <v>3398</v>
      </c>
      <c r="K449" s="76">
        <v>3902</v>
      </c>
      <c r="L449" s="76">
        <v>4146</v>
      </c>
      <c r="M449" s="175">
        <v>4224</v>
      </c>
      <c r="N449" s="175">
        <v>7459</v>
      </c>
      <c r="O449" s="175">
        <v>6894</v>
      </c>
      <c r="P449" s="176">
        <v>4986</v>
      </c>
    </row>
    <row r="450" spans="2:16" ht="12.75" customHeight="1">
      <c r="B450" s="301"/>
      <c r="C450" s="484"/>
      <c r="D450" s="464"/>
      <c r="E450" s="464"/>
      <c r="F450" s="464"/>
      <c r="G450" s="464"/>
      <c r="H450" s="464"/>
      <c r="I450" s="464"/>
      <c r="J450" s="464"/>
      <c r="K450" s="464"/>
      <c r="L450" s="464"/>
      <c r="M450" s="485"/>
      <c r="N450" s="485"/>
      <c r="O450" s="485"/>
      <c r="P450" s="486"/>
    </row>
    <row r="451" spans="2:16" ht="12.75" customHeight="1">
      <c r="B451" s="301"/>
      <c r="C451" s="358"/>
      <c r="D451" s="358"/>
      <c r="E451" s="358"/>
      <c r="F451" s="358"/>
      <c r="G451" s="358"/>
      <c r="H451" s="358"/>
      <c r="I451" s="358"/>
      <c r="J451" s="358"/>
      <c r="K451" s="358"/>
      <c r="L451" s="358"/>
      <c r="M451" s="358"/>
      <c r="N451" s="358"/>
      <c r="O451" s="358"/>
      <c r="P451" s="358"/>
    </row>
    <row r="452" spans="2:16" ht="12.75" customHeight="1">
      <c r="B452" s="301"/>
      <c r="C452" s="237" t="s">
        <v>371</v>
      </c>
      <c r="D452" s="36"/>
      <c r="E452" s="358"/>
      <c r="F452" s="358"/>
      <c r="G452" s="358"/>
      <c r="H452" s="358"/>
      <c r="I452" s="358"/>
      <c r="J452" s="358"/>
      <c r="K452" s="358"/>
      <c r="L452" s="358"/>
      <c r="M452" s="358"/>
      <c r="N452" s="358"/>
      <c r="O452" s="358"/>
      <c r="P452" s="358"/>
    </row>
    <row r="453" spans="3:16" ht="12.75" customHeight="1">
      <c r="C453" s="237" t="s">
        <v>229</v>
      </c>
      <c r="D453" s="36"/>
      <c r="E453" s="465"/>
      <c r="F453" s="465"/>
      <c r="G453" s="465"/>
      <c r="H453" s="465"/>
      <c r="I453" s="465"/>
      <c r="J453" s="465"/>
      <c r="K453" s="465"/>
      <c r="L453" s="465"/>
      <c r="M453" s="358"/>
      <c r="N453" s="358"/>
      <c r="O453" s="358"/>
      <c r="P453" s="358"/>
    </row>
    <row r="454" spans="3:16" ht="12.75" customHeight="1">
      <c r="C454" s="244" t="s">
        <v>193</v>
      </c>
      <c r="D454" s="36"/>
      <c r="E454" s="358"/>
      <c r="F454" s="358"/>
      <c r="G454" s="358"/>
      <c r="H454" s="358"/>
      <c r="I454" s="358"/>
      <c r="J454" s="358"/>
      <c r="K454" s="358"/>
      <c r="L454" s="358"/>
      <c r="M454" s="358"/>
      <c r="N454" s="358"/>
      <c r="O454" s="358"/>
      <c r="P454" s="358"/>
    </row>
    <row r="455" spans="3:16" ht="12.75" customHeight="1">
      <c r="C455" s="244" t="s">
        <v>179</v>
      </c>
      <c r="D455" s="358"/>
      <c r="E455" s="358"/>
      <c r="F455" s="358"/>
      <c r="G455" s="358"/>
      <c r="H455" s="358"/>
      <c r="I455" s="358"/>
      <c r="J455" s="358"/>
      <c r="K455" s="358"/>
      <c r="L455" s="358"/>
      <c r="M455" s="358"/>
      <c r="N455" s="358"/>
      <c r="O455" s="358"/>
      <c r="P455" s="358"/>
    </row>
    <row r="456" ht="12.75" customHeight="1">
      <c r="B456" s="301"/>
    </row>
    <row r="457" ht="12.75" customHeight="1">
      <c r="B457" s="301"/>
    </row>
    <row r="458" ht="12.75" customHeight="1">
      <c r="B458" s="301"/>
    </row>
    <row r="459" spans="2:9" ht="12.75" customHeight="1">
      <c r="B459" s="295" t="s">
        <v>40</v>
      </c>
      <c r="C459" s="128" t="s">
        <v>231</v>
      </c>
      <c r="F459" s="336"/>
      <c r="G459" s="336"/>
      <c r="H459" s="336"/>
      <c r="I459" s="336"/>
    </row>
    <row r="460" spans="2:9" ht="12.75" customHeight="1">
      <c r="B460" s="301"/>
      <c r="C460" s="252" t="s">
        <v>347</v>
      </c>
      <c r="D460" s="8"/>
      <c r="E460" s="8"/>
      <c r="F460" s="336"/>
      <c r="G460" s="336"/>
      <c r="H460" s="336"/>
      <c r="I460" s="336"/>
    </row>
    <row r="461" spans="2:9" ht="12.75" customHeight="1">
      <c r="B461" s="301"/>
      <c r="C461" s="8"/>
      <c r="D461" s="8"/>
      <c r="E461" s="8"/>
      <c r="F461" s="337"/>
      <c r="G461" s="337"/>
      <c r="H461" s="337"/>
      <c r="I461" s="337"/>
    </row>
    <row r="462" spans="2:16" ht="12.75" customHeight="1">
      <c r="B462" s="301"/>
      <c r="C462" s="207"/>
      <c r="D462" s="208"/>
      <c r="E462" s="276" t="s">
        <v>154</v>
      </c>
      <c r="F462" s="276" t="s">
        <v>155</v>
      </c>
      <c r="G462" s="276" t="s">
        <v>156</v>
      </c>
      <c r="H462" s="276" t="s">
        <v>157</v>
      </c>
      <c r="I462" s="276" t="s">
        <v>151</v>
      </c>
      <c r="J462" s="276" t="s">
        <v>139</v>
      </c>
      <c r="K462" s="276" t="s">
        <v>140</v>
      </c>
      <c r="L462" s="276" t="s">
        <v>152</v>
      </c>
      <c r="M462" s="276" t="s">
        <v>135</v>
      </c>
      <c r="N462" s="276" t="s">
        <v>141</v>
      </c>
      <c r="O462" s="276" t="s">
        <v>177</v>
      </c>
      <c r="P462" s="277" t="s">
        <v>243</v>
      </c>
    </row>
    <row r="463" spans="2:16" ht="12.75" customHeight="1">
      <c r="B463" s="301"/>
      <c r="C463" s="133"/>
      <c r="D463" s="134"/>
      <c r="E463" s="110"/>
      <c r="F463" s="110"/>
      <c r="G463" s="110"/>
      <c r="H463" s="110"/>
      <c r="I463" s="110"/>
      <c r="J463" s="110"/>
      <c r="K463" s="110"/>
      <c r="L463" s="110"/>
      <c r="M463" s="197"/>
      <c r="N463" s="110"/>
      <c r="O463" s="110"/>
      <c r="P463" s="198"/>
    </row>
    <row r="464" spans="2:16" ht="12.75" customHeight="1">
      <c r="B464" s="301"/>
      <c r="C464" s="209" t="s">
        <v>196</v>
      </c>
      <c r="D464" s="467"/>
      <c r="E464" s="468">
        <v>43365</v>
      </c>
      <c r="F464" s="468">
        <v>48443</v>
      </c>
      <c r="G464" s="468">
        <v>51129</v>
      </c>
      <c r="H464" s="468">
        <v>57299</v>
      </c>
      <c r="I464" s="468">
        <v>59906</v>
      </c>
      <c r="J464" s="468">
        <v>63493</v>
      </c>
      <c r="K464" s="468">
        <v>62908</v>
      </c>
      <c r="L464" s="468">
        <v>63923</v>
      </c>
      <c r="M464" s="468">
        <v>63867</v>
      </c>
      <c r="N464" s="468">
        <v>72965</v>
      </c>
      <c r="O464" s="468">
        <v>69149</v>
      </c>
      <c r="P464" s="478">
        <v>56439</v>
      </c>
    </row>
    <row r="465" spans="2:16" ht="12.75" customHeight="1">
      <c r="B465" s="301"/>
      <c r="C465" s="75"/>
      <c r="D465" s="459"/>
      <c r="E465" s="462"/>
      <c r="F465" s="462"/>
      <c r="G465" s="462"/>
      <c r="H465" s="462"/>
      <c r="I465" s="462"/>
      <c r="J465" s="462"/>
      <c r="K465" s="462"/>
      <c r="L465" s="462"/>
      <c r="M465" s="470"/>
      <c r="N465" s="462"/>
      <c r="O465" s="462"/>
      <c r="P465" s="471"/>
    </row>
    <row r="466" spans="2:16" ht="12.75" customHeight="1">
      <c r="B466" s="301"/>
      <c r="C466" s="508" t="s">
        <v>197</v>
      </c>
      <c r="D466" s="512"/>
      <c r="E466" s="452">
        <v>6366</v>
      </c>
      <c r="F466" s="452">
        <v>8022</v>
      </c>
      <c r="G466" s="452">
        <v>9314</v>
      </c>
      <c r="H466" s="452">
        <v>11656</v>
      </c>
      <c r="I466" s="452">
        <v>13667</v>
      </c>
      <c r="J466" s="452">
        <v>14494</v>
      </c>
      <c r="K466" s="452">
        <v>11615</v>
      </c>
      <c r="L466" s="452">
        <v>9515</v>
      </c>
      <c r="M466" s="460">
        <v>7625</v>
      </c>
      <c r="N466" s="452">
        <v>5619</v>
      </c>
      <c r="O466" s="452">
        <v>4560</v>
      </c>
      <c r="P466" s="461">
        <v>3248</v>
      </c>
    </row>
    <row r="467" spans="2:16" ht="12.75" customHeight="1">
      <c r="B467" s="301"/>
      <c r="C467" s="513"/>
      <c r="D467" s="512"/>
      <c r="E467" s="140">
        <v>0.14680041508128674</v>
      </c>
      <c r="F467" s="140">
        <v>0.16559668063497307</v>
      </c>
      <c r="G467" s="140">
        <v>0.18216667644585266</v>
      </c>
      <c r="H467" s="140">
        <v>0.20342414352781027</v>
      </c>
      <c r="I467" s="140">
        <v>0.22814075384769472</v>
      </c>
      <c r="J467" s="140">
        <v>0.22827713291228954</v>
      </c>
      <c r="K467" s="140">
        <v>0.18463470464805748</v>
      </c>
      <c r="L467" s="140">
        <v>0.1488509613128295</v>
      </c>
      <c r="M467" s="199">
        <v>0.11938872970391595</v>
      </c>
      <c r="N467" s="140">
        <v>0.07700952511478105</v>
      </c>
      <c r="O467" s="140">
        <v>0.06594455451271891</v>
      </c>
      <c r="P467" s="193">
        <v>0.058</v>
      </c>
    </row>
    <row r="468" spans="2:16" ht="12.75" customHeight="1">
      <c r="B468" s="301"/>
      <c r="C468" s="458"/>
      <c r="D468" s="459"/>
      <c r="E468" s="462"/>
      <c r="F468" s="462"/>
      <c r="G468" s="462"/>
      <c r="H468" s="462"/>
      <c r="I468" s="462"/>
      <c r="J468" s="462"/>
      <c r="K468" s="462"/>
      <c r="L468" s="462"/>
      <c r="M468" s="470"/>
      <c r="N468" s="462"/>
      <c r="O468" s="462"/>
      <c r="P468" s="471"/>
    </row>
    <row r="469" spans="2:16" ht="12.75" customHeight="1">
      <c r="B469" s="302"/>
      <c r="C469" s="508" t="s">
        <v>198</v>
      </c>
      <c r="D469" s="512"/>
      <c r="E469" s="452">
        <v>4377</v>
      </c>
      <c r="F469" s="452">
        <v>4383</v>
      </c>
      <c r="G469" s="452">
        <v>4488</v>
      </c>
      <c r="H469" s="452">
        <v>4458</v>
      </c>
      <c r="I469" s="452">
        <v>4960</v>
      </c>
      <c r="J469" s="452">
        <v>5132</v>
      </c>
      <c r="K469" s="452">
        <v>5388</v>
      </c>
      <c r="L469" s="452">
        <v>5510</v>
      </c>
      <c r="M469" s="460">
        <v>5319</v>
      </c>
      <c r="N469" s="452">
        <v>6095</v>
      </c>
      <c r="O469" s="452">
        <v>6555</v>
      </c>
      <c r="P469" s="461">
        <v>5036</v>
      </c>
    </row>
    <row r="470" spans="2:16" ht="12.75" customHeight="1">
      <c r="B470" s="302"/>
      <c r="C470" s="513"/>
      <c r="D470" s="512"/>
      <c r="E470" s="140">
        <f>E469/E464</f>
        <v>0.10093393289519198</v>
      </c>
      <c r="F470" s="140">
        <f aca="true" t="shared" si="2" ref="F470:M470">F469/F464</f>
        <v>0.09047746836488244</v>
      </c>
      <c r="G470" s="140">
        <f t="shared" si="2"/>
        <v>0.08777797336149738</v>
      </c>
      <c r="H470" s="140">
        <f t="shared" si="2"/>
        <v>0.07780240492853278</v>
      </c>
      <c r="I470" s="140">
        <f t="shared" si="2"/>
        <v>0.08279638099689514</v>
      </c>
      <c r="J470" s="140">
        <f t="shared" si="2"/>
        <v>0.0808278077898351</v>
      </c>
      <c r="K470" s="140">
        <f t="shared" si="2"/>
        <v>0.0856488840846951</v>
      </c>
      <c r="L470" s="140">
        <f t="shared" si="2"/>
        <v>0.08619745631462854</v>
      </c>
      <c r="M470" s="199">
        <f t="shared" si="2"/>
        <v>0.0832824463337874</v>
      </c>
      <c r="N470" s="140">
        <v>0.08353320084972247</v>
      </c>
      <c r="O470" s="140">
        <v>0.09479529711203344</v>
      </c>
      <c r="P470" s="193">
        <v>0.089</v>
      </c>
    </row>
    <row r="471" spans="2:16" ht="12.75" customHeight="1">
      <c r="B471" s="301"/>
      <c r="C471" s="458"/>
      <c r="D471" s="459"/>
      <c r="E471" s="462"/>
      <c r="F471" s="462"/>
      <c r="G471" s="462"/>
      <c r="H471" s="462"/>
      <c r="I471" s="462"/>
      <c r="J471" s="462"/>
      <c r="K471" s="462"/>
      <c r="L471" s="462"/>
      <c r="M471" s="470"/>
      <c r="N471" s="462"/>
      <c r="O471" s="462"/>
      <c r="P471" s="471"/>
    </row>
    <row r="472" spans="2:16" ht="12.75" customHeight="1">
      <c r="B472" s="301"/>
      <c r="C472" s="508" t="s">
        <v>199</v>
      </c>
      <c r="D472" s="512"/>
      <c r="E472" s="452">
        <v>17115</v>
      </c>
      <c r="F472" s="452">
        <v>18958</v>
      </c>
      <c r="G472" s="452">
        <v>18006</v>
      </c>
      <c r="H472" s="452">
        <v>18061</v>
      </c>
      <c r="I472" s="452">
        <v>16792</v>
      </c>
      <c r="J472" s="452">
        <v>17426</v>
      </c>
      <c r="K472" s="452">
        <v>17464</v>
      </c>
      <c r="L472" s="452">
        <v>17746</v>
      </c>
      <c r="M472" s="460">
        <v>18887</v>
      </c>
      <c r="N472" s="452">
        <v>22801</v>
      </c>
      <c r="O472" s="452">
        <v>20039</v>
      </c>
      <c r="P472" s="461">
        <v>17506</v>
      </c>
    </row>
    <row r="473" spans="2:16" ht="12.75" customHeight="1">
      <c r="B473" s="301"/>
      <c r="C473" s="513"/>
      <c r="D473" s="512"/>
      <c r="E473" s="140">
        <v>0.3946731234866828</v>
      </c>
      <c r="F473" s="140">
        <v>0.3913465309745474</v>
      </c>
      <c r="G473" s="140">
        <v>0.3521680455318899</v>
      </c>
      <c r="H473" s="140">
        <v>0.3152061990610656</v>
      </c>
      <c r="I473" s="140">
        <v>0.28030581243948854</v>
      </c>
      <c r="J473" s="140">
        <v>0.2744554517820862</v>
      </c>
      <c r="K473" s="140">
        <v>0.27761175049278314</v>
      </c>
      <c r="L473" s="140">
        <v>0.2776152558547002</v>
      </c>
      <c r="M473" s="199">
        <v>0.2957239262843096</v>
      </c>
      <c r="N473" s="140">
        <v>0.31249229082436786</v>
      </c>
      <c r="O473" s="140">
        <v>0.28979450172815224</v>
      </c>
      <c r="P473" s="193">
        <v>0.31</v>
      </c>
    </row>
    <row r="474" spans="3:16" ht="12.75" customHeight="1">
      <c r="C474" s="458"/>
      <c r="D474" s="459"/>
      <c r="E474" s="462"/>
      <c r="F474" s="462"/>
      <c r="G474" s="462"/>
      <c r="H474" s="462"/>
      <c r="I474" s="462"/>
      <c r="J474" s="462"/>
      <c r="K474" s="462"/>
      <c r="L474" s="462"/>
      <c r="M474" s="470"/>
      <c r="N474" s="462"/>
      <c r="O474" s="462"/>
      <c r="P474" s="471"/>
    </row>
    <row r="475" spans="2:16" ht="12.75" customHeight="1">
      <c r="B475" s="303"/>
      <c r="C475" s="508" t="s">
        <v>244</v>
      </c>
      <c r="D475" s="509"/>
      <c r="E475" s="452">
        <v>2622</v>
      </c>
      <c r="F475" s="452">
        <v>2565</v>
      </c>
      <c r="G475" s="452">
        <v>2697</v>
      </c>
      <c r="H475" s="452">
        <v>2846</v>
      </c>
      <c r="I475" s="452">
        <v>3154</v>
      </c>
      <c r="J475" s="452">
        <v>3376</v>
      </c>
      <c r="K475" s="452">
        <v>3595</v>
      </c>
      <c r="L475" s="452">
        <v>3738</v>
      </c>
      <c r="M475" s="460">
        <v>3114</v>
      </c>
      <c r="N475" s="452">
        <v>3870</v>
      </c>
      <c r="O475" s="452">
        <v>4365</v>
      </c>
      <c r="P475" s="461">
        <v>3460</v>
      </c>
    </row>
    <row r="476" spans="2:16" ht="12.75" customHeight="1">
      <c r="B476" s="303"/>
      <c r="C476" s="510"/>
      <c r="D476" s="509"/>
      <c r="E476" s="140">
        <v>0.06046350743687305</v>
      </c>
      <c r="F476" s="140">
        <v>0.052948826455834694</v>
      </c>
      <c r="G476" s="140">
        <v>0.05274892917913513</v>
      </c>
      <c r="H476" s="140">
        <v>0.04966927869596328</v>
      </c>
      <c r="I476" s="140">
        <v>0.052649150335525655</v>
      </c>
      <c r="J476" s="140">
        <v>0.05317121572456806</v>
      </c>
      <c r="K476" s="140">
        <v>0.05714694474470656</v>
      </c>
      <c r="L476" s="140">
        <v>0.058476604664987566</v>
      </c>
      <c r="M476" s="199">
        <v>0.04875757433416318</v>
      </c>
      <c r="N476" s="140">
        <v>0.05303912834920853</v>
      </c>
      <c r="O476" s="140">
        <v>0.06312455711579343</v>
      </c>
      <c r="P476" s="193">
        <v>0.061</v>
      </c>
    </row>
    <row r="477" spans="3:16" ht="12.75" customHeight="1">
      <c r="C477" s="458"/>
      <c r="D477" s="459"/>
      <c r="E477" s="462"/>
      <c r="F477" s="462"/>
      <c r="G477" s="462"/>
      <c r="H477" s="462"/>
      <c r="I477" s="462"/>
      <c r="J477" s="462"/>
      <c r="K477" s="462"/>
      <c r="L477" s="462"/>
      <c r="M477" s="470"/>
      <c r="N477" s="462"/>
      <c r="O477" s="462"/>
      <c r="P477" s="471"/>
    </row>
    <row r="478" spans="3:16" ht="12.75" customHeight="1">
      <c r="C478" s="508" t="s">
        <v>200</v>
      </c>
      <c r="D478" s="512"/>
      <c r="E478" s="452">
        <v>5660</v>
      </c>
      <c r="F478" s="452">
        <v>6312</v>
      </c>
      <c r="G478" s="452">
        <v>6549</v>
      </c>
      <c r="H478" s="452">
        <v>6588</v>
      </c>
      <c r="I478" s="452">
        <v>7664</v>
      </c>
      <c r="J478" s="452">
        <v>8324</v>
      </c>
      <c r="K478" s="452">
        <v>8879</v>
      </c>
      <c r="L478" s="452">
        <v>9313</v>
      </c>
      <c r="M478" s="460">
        <v>9275</v>
      </c>
      <c r="N478" s="452">
        <v>14067</v>
      </c>
      <c r="O478" s="452">
        <v>13294</v>
      </c>
      <c r="P478" s="461">
        <v>10369</v>
      </c>
    </row>
    <row r="479" spans="3:16" ht="12.75" customHeight="1">
      <c r="C479" s="513"/>
      <c r="D479" s="512"/>
      <c r="E479" s="140">
        <v>0.1305200046120143</v>
      </c>
      <c r="F479" s="140">
        <v>0.13029746299774994</v>
      </c>
      <c r="G479" s="140">
        <v>0.1280877779733615</v>
      </c>
      <c r="H479" s="140">
        <v>0.11497582854849125</v>
      </c>
      <c r="I479" s="140">
        <v>0.12793376289520247</v>
      </c>
      <c r="J479" s="140">
        <v>0.13110106625927267</v>
      </c>
      <c r="K479" s="140">
        <v>0.14114262097030583</v>
      </c>
      <c r="L479" s="140">
        <v>0.1456909093753422</v>
      </c>
      <c r="M479" s="199">
        <v>0.14522366793492728</v>
      </c>
      <c r="N479" s="140">
        <v>0.19279106420886727</v>
      </c>
      <c r="O479" s="140">
        <v>0.19225151484475553</v>
      </c>
      <c r="P479" s="193">
        <v>0.184</v>
      </c>
    </row>
    <row r="480" spans="3:16" ht="12.75" customHeight="1">
      <c r="C480" s="487"/>
      <c r="D480" s="488"/>
      <c r="E480" s="489"/>
      <c r="F480" s="489"/>
      <c r="G480" s="489"/>
      <c r="H480" s="489"/>
      <c r="I480" s="489"/>
      <c r="J480" s="489"/>
      <c r="K480" s="489"/>
      <c r="L480" s="489"/>
      <c r="M480" s="490"/>
      <c r="N480" s="489"/>
      <c r="O480" s="489"/>
      <c r="P480" s="491"/>
    </row>
    <row r="481" spans="2:16" ht="12.75" customHeight="1">
      <c r="B481" s="303"/>
      <c r="C481" s="508" t="s">
        <v>201</v>
      </c>
      <c r="D481" s="512"/>
      <c r="E481" s="452">
        <v>1135</v>
      </c>
      <c r="F481" s="452">
        <v>1128</v>
      </c>
      <c r="G481" s="452">
        <v>1157</v>
      </c>
      <c r="H481" s="452">
        <v>1331</v>
      </c>
      <c r="I481" s="452">
        <v>1244</v>
      </c>
      <c r="J481" s="452">
        <v>1305</v>
      </c>
      <c r="K481" s="452">
        <v>1255</v>
      </c>
      <c r="L481" s="452">
        <v>1282</v>
      </c>
      <c r="M481" s="460">
        <v>1117</v>
      </c>
      <c r="N481" s="452">
        <v>1329</v>
      </c>
      <c r="O481" s="452">
        <v>1719</v>
      </c>
      <c r="P481" s="461">
        <v>1131</v>
      </c>
    </row>
    <row r="482" spans="2:16" ht="12.75" customHeight="1">
      <c r="B482" s="303"/>
      <c r="C482" s="513"/>
      <c r="D482" s="512"/>
      <c r="E482" s="140">
        <v>0.026173181136861526</v>
      </c>
      <c r="F482" s="140">
        <v>0.02328509795016824</v>
      </c>
      <c r="G482" s="140">
        <v>0.022629036359013477</v>
      </c>
      <c r="H482" s="140">
        <v>0.02322902668458437</v>
      </c>
      <c r="I482" s="140">
        <v>0.02076586652422128</v>
      </c>
      <c r="J482" s="140">
        <v>0.020553446836659158</v>
      </c>
      <c r="K482" s="140">
        <v>0.01994976791505055</v>
      </c>
      <c r="L482" s="140">
        <v>0.02005537912801339</v>
      </c>
      <c r="M482" s="199">
        <v>0.017489470305478573</v>
      </c>
      <c r="N482" s="140">
        <v>0.01821421229356541</v>
      </c>
      <c r="O482" s="140">
        <v>0.024859361668281538</v>
      </c>
      <c r="P482" s="193">
        <v>0.02</v>
      </c>
    </row>
    <row r="483" spans="3:16" ht="12.75" customHeight="1">
      <c r="C483" s="458"/>
      <c r="D483" s="459"/>
      <c r="E483" s="462"/>
      <c r="F483" s="462"/>
      <c r="G483" s="462"/>
      <c r="H483" s="462"/>
      <c r="I483" s="462"/>
      <c r="J483" s="462"/>
      <c r="K483" s="462"/>
      <c r="L483" s="462"/>
      <c r="M483" s="470"/>
      <c r="N483" s="462"/>
      <c r="O483" s="462"/>
      <c r="P483" s="471"/>
    </row>
    <row r="484" spans="3:16" ht="12.75" customHeight="1">
      <c r="C484" s="508" t="s">
        <v>202</v>
      </c>
      <c r="D484" s="512"/>
      <c r="E484" s="452">
        <v>4284</v>
      </c>
      <c r="F484" s="452">
        <v>4985</v>
      </c>
      <c r="G484" s="452">
        <v>6770</v>
      </c>
      <c r="H484" s="452">
        <v>10027</v>
      </c>
      <c r="I484" s="452">
        <v>9669</v>
      </c>
      <c r="J484" s="452">
        <v>10325</v>
      </c>
      <c r="K484" s="452">
        <v>11302</v>
      </c>
      <c r="L484" s="452">
        <v>12872</v>
      </c>
      <c r="M484" s="460">
        <v>14692</v>
      </c>
      <c r="N484" s="452">
        <v>15000</v>
      </c>
      <c r="O484" s="452">
        <v>14480</v>
      </c>
      <c r="P484" s="461">
        <v>11733</v>
      </c>
    </row>
    <row r="485" spans="3:16" ht="12.75" customHeight="1">
      <c r="C485" s="513"/>
      <c r="D485" s="512"/>
      <c r="E485" s="140">
        <v>0.09878934624697337</v>
      </c>
      <c r="F485" s="140">
        <v>0.10290444439857152</v>
      </c>
      <c r="G485" s="140">
        <v>0.13241017817676856</v>
      </c>
      <c r="H485" s="140">
        <v>0.17499432799874343</v>
      </c>
      <c r="I485" s="140">
        <v>0.1614028644876974</v>
      </c>
      <c r="J485" s="140">
        <v>0.16261635140881672</v>
      </c>
      <c r="K485" s="140">
        <v>0.17965918484135562</v>
      </c>
      <c r="L485" s="140">
        <v>0.2013672699967148</v>
      </c>
      <c r="M485" s="199">
        <v>0.23004055302425352</v>
      </c>
      <c r="N485" s="140">
        <v>0.20557801685739738</v>
      </c>
      <c r="O485" s="140">
        <v>0.2094028836281074</v>
      </c>
      <c r="P485" s="193">
        <v>0.208</v>
      </c>
    </row>
    <row r="486" spans="3:16" ht="12.75" customHeight="1">
      <c r="C486" s="458"/>
      <c r="D486" s="459"/>
      <c r="E486" s="462"/>
      <c r="F486" s="462"/>
      <c r="G486" s="462"/>
      <c r="H486" s="462"/>
      <c r="I486" s="462"/>
      <c r="J486" s="462"/>
      <c r="K486" s="462"/>
      <c r="L486" s="462"/>
      <c r="M486" s="470"/>
      <c r="N486" s="462"/>
      <c r="O486" s="462"/>
      <c r="P486" s="471"/>
    </row>
    <row r="487" spans="2:16" ht="12.75" customHeight="1">
      <c r="B487" s="303"/>
      <c r="C487" s="508" t="s">
        <v>203</v>
      </c>
      <c r="D487" s="512"/>
      <c r="E487" s="452">
        <v>1806</v>
      </c>
      <c r="F487" s="452">
        <v>2090</v>
      </c>
      <c r="G487" s="452">
        <v>2148</v>
      </c>
      <c r="H487" s="452">
        <v>2332</v>
      </c>
      <c r="I487" s="452">
        <v>2756</v>
      </c>
      <c r="J487" s="452">
        <v>3111</v>
      </c>
      <c r="K487" s="452">
        <v>3410</v>
      </c>
      <c r="L487" s="452">
        <v>3947</v>
      </c>
      <c r="M487" s="460">
        <v>3838</v>
      </c>
      <c r="N487" s="452">
        <v>4184</v>
      </c>
      <c r="O487" s="452">
        <v>4137</v>
      </c>
      <c r="P487" s="461">
        <v>3956</v>
      </c>
    </row>
    <row r="488" spans="2:16" ht="12.75" customHeight="1">
      <c r="B488" s="303"/>
      <c r="C488" s="513"/>
      <c r="D488" s="512"/>
      <c r="E488" s="140">
        <v>0.041646489104116224</v>
      </c>
      <c r="F488" s="140">
        <v>0.043143488223272713</v>
      </c>
      <c r="G488" s="140">
        <v>0.04201138297248137</v>
      </c>
      <c r="H488" s="140">
        <v>0.04069879055480898</v>
      </c>
      <c r="I488" s="140">
        <v>0.0460054084732748</v>
      </c>
      <c r="J488" s="140">
        <v>0.048997527286472525</v>
      </c>
      <c r="K488" s="140">
        <v>0.05420614230304572</v>
      </c>
      <c r="L488" s="140">
        <v>0.061746163352783816</v>
      </c>
      <c r="M488" s="199">
        <v>0.060093632079164516</v>
      </c>
      <c r="N488" s="140">
        <v>0.05734256150209004</v>
      </c>
      <c r="O488" s="140">
        <v>0.05982732939015749</v>
      </c>
      <c r="P488" s="193">
        <v>0.07</v>
      </c>
    </row>
    <row r="489" spans="3:16" ht="12.75" customHeight="1">
      <c r="C489" s="75"/>
      <c r="D489" s="459"/>
      <c r="E489" s="462"/>
      <c r="F489" s="462"/>
      <c r="G489" s="462"/>
      <c r="H489" s="462"/>
      <c r="I489" s="462"/>
      <c r="J489" s="462"/>
      <c r="K489" s="462"/>
      <c r="L489" s="462"/>
      <c r="M489" s="470"/>
      <c r="N489" s="462"/>
      <c r="O489" s="462"/>
      <c r="P489" s="471"/>
    </row>
    <row r="490" spans="3:16" ht="12.75" customHeight="1">
      <c r="C490" s="520" t="s">
        <v>204</v>
      </c>
      <c r="D490" s="521"/>
      <c r="E490" s="472">
        <v>2552</v>
      </c>
      <c r="F490" s="472">
        <v>2542</v>
      </c>
      <c r="G490" s="472">
        <v>2800</v>
      </c>
      <c r="H490" s="472">
        <v>2730</v>
      </c>
      <c r="I490" s="472">
        <v>3289</v>
      </c>
      <c r="J490" s="472">
        <v>3398</v>
      </c>
      <c r="K490" s="472">
        <v>3902</v>
      </c>
      <c r="L490" s="472">
        <v>4146</v>
      </c>
      <c r="M490" s="472">
        <v>4224</v>
      </c>
      <c r="N490" s="472">
        <v>7459</v>
      </c>
      <c r="O490" s="472">
        <v>6894</v>
      </c>
      <c r="P490" s="473">
        <v>4986</v>
      </c>
    </row>
    <row r="491" spans="3:16" ht="12.75" customHeight="1">
      <c r="C491" s="520"/>
      <c r="D491" s="521"/>
      <c r="E491" s="474">
        <v>0.05884930243283754</v>
      </c>
      <c r="F491" s="474">
        <v>0.05247404165720537</v>
      </c>
      <c r="G491" s="474">
        <v>0.05476344149113028</v>
      </c>
      <c r="H491" s="474">
        <v>0.04764481055515803</v>
      </c>
      <c r="I491" s="474">
        <v>0.05490268086669115</v>
      </c>
      <c r="J491" s="474">
        <v>0.05351771061376845</v>
      </c>
      <c r="K491" s="474">
        <v>0.062027087174922106</v>
      </c>
      <c r="L491" s="474">
        <v>0.06485928382585297</v>
      </c>
      <c r="M491" s="474">
        <v>0.06613744187138898</v>
      </c>
      <c r="N491" s="474">
        <v>0.10222709518262181</v>
      </c>
      <c r="O491" s="474">
        <v>0.09969775412515004</v>
      </c>
      <c r="P491" s="475">
        <v>0.088</v>
      </c>
    </row>
    <row r="492" spans="3:16" ht="12.75" customHeight="1">
      <c r="C492" s="135"/>
      <c r="D492" s="466"/>
      <c r="E492" s="111"/>
      <c r="F492" s="111"/>
      <c r="G492" s="111"/>
      <c r="H492" s="111"/>
      <c r="I492" s="111"/>
      <c r="J492" s="111"/>
      <c r="K492" s="111"/>
      <c r="L492" s="111"/>
      <c r="M492" s="200"/>
      <c r="N492" s="111"/>
      <c r="O492" s="111"/>
      <c r="P492" s="201"/>
    </row>
    <row r="493" spans="3:16" ht="12.75" customHeight="1">
      <c r="C493" s="358"/>
      <c r="D493" s="358"/>
      <c r="E493" s="358"/>
      <c r="F493" s="358"/>
      <c r="G493" s="358"/>
      <c r="H493" s="358"/>
      <c r="I493" s="358"/>
      <c r="J493" s="358"/>
      <c r="K493" s="358"/>
      <c r="L493" s="358"/>
      <c r="M493" s="358"/>
      <c r="N493" s="358"/>
      <c r="O493" s="358"/>
      <c r="P493" s="358"/>
    </row>
    <row r="494" spans="3:16" ht="12.75" customHeight="1">
      <c r="C494" s="237" t="s">
        <v>376</v>
      </c>
      <c r="D494" s="358"/>
      <c r="E494" s="358"/>
      <c r="F494" s="358"/>
      <c r="G494" s="358"/>
      <c r="H494" s="358"/>
      <c r="I494" s="358"/>
      <c r="J494" s="358"/>
      <c r="K494" s="358"/>
      <c r="L494" s="358"/>
      <c r="M494" s="358"/>
      <c r="N494" s="358"/>
      <c r="O494" s="358"/>
      <c r="P494" s="358"/>
    </row>
    <row r="495" spans="2:16" ht="12.75" customHeight="1">
      <c r="B495" s="301"/>
      <c r="C495" s="244" t="s">
        <v>179</v>
      </c>
      <c r="D495" s="358"/>
      <c r="E495" s="358"/>
      <c r="F495" s="358"/>
      <c r="G495" s="358"/>
      <c r="H495" s="358"/>
      <c r="I495" s="358"/>
      <c r="J495" s="358"/>
      <c r="K495" s="358"/>
      <c r="L495" s="358"/>
      <c r="M495" s="358"/>
      <c r="N495" s="358"/>
      <c r="O495" s="358"/>
      <c r="P495" s="358"/>
    </row>
    <row r="496" spans="2:3" ht="12.75" customHeight="1">
      <c r="B496" s="301"/>
      <c r="C496" s="94"/>
    </row>
    <row r="497" spans="2:3" ht="12.75" customHeight="1">
      <c r="B497" s="301"/>
      <c r="C497" s="94"/>
    </row>
    <row r="498" spans="2:3" ht="12.75" customHeight="1">
      <c r="B498" s="301"/>
      <c r="C498" s="94"/>
    </row>
    <row r="499" spans="2:3" ht="12.75" customHeight="1">
      <c r="B499" s="295" t="s">
        <v>41</v>
      </c>
      <c r="C499" s="71" t="s">
        <v>233</v>
      </c>
    </row>
    <row r="500" spans="2:8" ht="12.75" customHeight="1">
      <c r="B500" s="301"/>
      <c r="C500" s="251" t="s">
        <v>245</v>
      </c>
      <c r="D500" s="8"/>
      <c r="E500" s="8"/>
      <c r="F500" s="8"/>
      <c r="G500" s="8"/>
      <c r="H500" s="8"/>
    </row>
    <row r="501" spans="2:8" ht="12.75" customHeight="1">
      <c r="B501" s="301"/>
      <c r="C501" s="8"/>
      <c r="D501" s="8"/>
      <c r="E501" s="8"/>
      <c r="F501" s="8"/>
      <c r="G501" s="8"/>
      <c r="H501" s="8"/>
    </row>
    <row r="502" spans="2:16" ht="12.75" customHeight="1">
      <c r="B502" s="301"/>
      <c r="C502" s="212"/>
      <c r="D502" s="213"/>
      <c r="E502" s="276" t="s">
        <v>154</v>
      </c>
      <c r="F502" s="276" t="s">
        <v>155</v>
      </c>
      <c r="G502" s="276" t="s">
        <v>156</v>
      </c>
      <c r="H502" s="276" t="s">
        <v>157</v>
      </c>
      <c r="I502" s="276" t="s">
        <v>151</v>
      </c>
      <c r="J502" s="276" t="s">
        <v>139</v>
      </c>
      <c r="K502" s="276" t="s">
        <v>140</v>
      </c>
      <c r="L502" s="276" t="s">
        <v>152</v>
      </c>
      <c r="M502" s="276" t="s">
        <v>135</v>
      </c>
      <c r="N502" s="276" t="s">
        <v>141</v>
      </c>
      <c r="O502" s="276" t="s">
        <v>177</v>
      </c>
      <c r="P502" s="277" t="s">
        <v>243</v>
      </c>
    </row>
    <row r="503" spans="2:16" ht="12.75" customHeight="1">
      <c r="B503" s="301"/>
      <c r="C503" s="133"/>
      <c r="D503" s="134"/>
      <c r="E503" s="110"/>
      <c r="F503" s="110"/>
      <c r="G503" s="110"/>
      <c r="H503" s="110"/>
      <c r="I503" s="110"/>
      <c r="J503" s="110"/>
      <c r="K503" s="110"/>
      <c r="L503" s="110"/>
      <c r="M503" s="197"/>
      <c r="N503" s="197"/>
      <c r="O503" s="197"/>
      <c r="P503" s="169"/>
    </row>
    <row r="504" spans="2:16" ht="12.75" customHeight="1">
      <c r="B504" s="301"/>
      <c r="C504" s="458" t="s">
        <v>219</v>
      </c>
      <c r="D504" s="492"/>
      <c r="E504" s="334">
        <v>70.9</v>
      </c>
      <c r="F504" s="334">
        <v>73.7</v>
      </c>
      <c r="G504" s="334">
        <v>73.9</v>
      </c>
      <c r="H504" s="334">
        <v>76</v>
      </c>
      <c r="I504" s="334">
        <v>76.5</v>
      </c>
      <c r="J504" s="334">
        <v>78.2</v>
      </c>
      <c r="K504" s="334">
        <v>77</v>
      </c>
      <c r="L504" s="334">
        <v>78.3</v>
      </c>
      <c r="M504" s="483">
        <v>77.2</v>
      </c>
      <c r="N504" s="483">
        <v>80.4</v>
      </c>
      <c r="O504" s="483">
        <v>80.1</v>
      </c>
      <c r="P504" s="453">
        <v>81</v>
      </c>
    </row>
    <row r="505" spans="2:16" ht="12.75" customHeight="1">
      <c r="B505" s="302"/>
      <c r="C505" s="458" t="s">
        <v>220</v>
      </c>
      <c r="D505" s="492"/>
      <c r="E505" s="334">
        <v>29.1</v>
      </c>
      <c r="F505" s="334">
        <v>26.3</v>
      </c>
      <c r="G505" s="334">
        <v>26.1</v>
      </c>
      <c r="H505" s="334">
        <v>24</v>
      </c>
      <c r="I505" s="334">
        <v>23</v>
      </c>
      <c r="J505" s="334">
        <v>21.8</v>
      </c>
      <c r="K505" s="334">
        <v>23</v>
      </c>
      <c r="L505" s="334">
        <v>21.7</v>
      </c>
      <c r="M505" s="483">
        <v>22.8</v>
      </c>
      <c r="N505" s="483">
        <v>19.6</v>
      </c>
      <c r="O505" s="483">
        <v>19.9</v>
      </c>
      <c r="P505" s="455">
        <v>19</v>
      </c>
    </row>
    <row r="506" spans="2:16" ht="12.75" customHeight="1">
      <c r="B506" s="301"/>
      <c r="C506" s="83"/>
      <c r="D506" s="136"/>
      <c r="E506" s="105"/>
      <c r="F506" s="105"/>
      <c r="G506" s="105"/>
      <c r="H506" s="105"/>
      <c r="I506" s="105"/>
      <c r="J506" s="105"/>
      <c r="K506" s="105"/>
      <c r="L506" s="105"/>
      <c r="M506" s="195"/>
      <c r="N506" s="195"/>
      <c r="O506" s="195"/>
      <c r="P506" s="70"/>
    </row>
    <row r="507" spans="2:16" ht="12.75" customHeight="1">
      <c r="B507" s="301"/>
      <c r="C507" s="358"/>
      <c r="D507" s="358"/>
      <c r="E507" s="358"/>
      <c r="F507" s="358"/>
      <c r="G507" s="358"/>
      <c r="H507" s="358"/>
      <c r="I507" s="358"/>
      <c r="J507" s="358"/>
      <c r="K507" s="358"/>
      <c r="L507" s="358"/>
      <c r="M507" s="358"/>
      <c r="N507" s="358"/>
      <c r="O507" s="358"/>
      <c r="P507" s="358"/>
    </row>
    <row r="508" spans="2:16" ht="12.75" customHeight="1">
      <c r="B508" s="301"/>
      <c r="C508" s="237" t="s">
        <v>376</v>
      </c>
      <c r="D508" s="358"/>
      <c r="E508" s="358"/>
      <c r="F508" s="358"/>
      <c r="G508" s="358"/>
      <c r="H508" s="358"/>
      <c r="I508" s="358"/>
      <c r="J508" s="358"/>
      <c r="K508" s="358"/>
      <c r="L508" s="358"/>
      <c r="M508" s="358"/>
      <c r="N508" s="358"/>
      <c r="O508" s="358"/>
      <c r="P508" s="358"/>
    </row>
    <row r="509" spans="3:16" ht="12.75" customHeight="1">
      <c r="C509" s="244" t="s">
        <v>179</v>
      </c>
      <c r="D509" s="358"/>
      <c r="E509" s="358"/>
      <c r="F509" s="493"/>
      <c r="G509" s="493"/>
      <c r="H509" s="493"/>
      <c r="I509" s="493"/>
      <c r="J509" s="493"/>
      <c r="K509" s="493"/>
      <c r="L509" s="493"/>
      <c r="M509" s="358"/>
      <c r="N509" s="358"/>
      <c r="O509" s="358"/>
      <c r="P509" s="358"/>
    </row>
  </sheetData>
  <sheetProtection/>
  <mergeCells count="61">
    <mergeCell ref="C419:Q419"/>
    <mergeCell ref="C145:L145"/>
    <mergeCell ref="C153:L153"/>
    <mergeCell ref="C161:L161"/>
    <mergeCell ref="E177:F177"/>
    <mergeCell ref="G177:H177"/>
    <mergeCell ref="I177:J177"/>
    <mergeCell ref="K177:L177"/>
    <mergeCell ref="C180:L180"/>
    <mergeCell ref="C37:K37"/>
    <mergeCell ref="C53:K53"/>
    <mergeCell ref="C79:K79"/>
    <mergeCell ref="C95:K95"/>
    <mergeCell ref="C123:Q123"/>
    <mergeCell ref="C128:Q128"/>
    <mergeCell ref="C187:L187"/>
    <mergeCell ref="C194:L194"/>
    <mergeCell ref="E209:H209"/>
    <mergeCell ref="I209:L209"/>
    <mergeCell ref="M174:O175"/>
    <mergeCell ref="C231:D231"/>
    <mergeCell ref="C232:D232"/>
    <mergeCell ref="C384:D385"/>
    <mergeCell ref="C393:D394"/>
    <mergeCell ref="C375:D376"/>
    <mergeCell ref="C378:D379"/>
    <mergeCell ref="C303:D304"/>
    <mergeCell ref="C324:D325"/>
    <mergeCell ref="C318:D319"/>
    <mergeCell ref="C288:I288"/>
    <mergeCell ref="C309:D310"/>
    <mergeCell ref="C306:D307"/>
    <mergeCell ref="C381:D382"/>
    <mergeCell ref="C387:D388"/>
    <mergeCell ref="C490:D491"/>
    <mergeCell ref="C475:D476"/>
    <mergeCell ref="C478:D479"/>
    <mergeCell ref="C481:D482"/>
    <mergeCell ref="C484:D485"/>
    <mergeCell ref="C361:Q361"/>
    <mergeCell ref="C487:D488"/>
    <mergeCell ref="C360:K360"/>
    <mergeCell ref="C472:D473"/>
    <mergeCell ref="C466:D467"/>
    <mergeCell ref="C403:M403"/>
    <mergeCell ref="C405:M405"/>
    <mergeCell ref="C469:D470"/>
    <mergeCell ref="C396:D397"/>
    <mergeCell ref="C399:D400"/>
    <mergeCell ref="C390:D391"/>
    <mergeCell ref="C404:Q404"/>
    <mergeCell ref="K142:L142"/>
    <mergeCell ref="C328:Q328"/>
    <mergeCell ref="C344:Q344"/>
    <mergeCell ref="C312:D313"/>
    <mergeCell ref="C315:D316"/>
    <mergeCell ref="C321:D322"/>
    <mergeCell ref="E142:F142"/>
    <mergeCell ref="G142:H142"/>
    <mergeCell ref="I142:J142"/>
    <mergeCell ref="C300:D301"/>
  </mergeCells>
  <printOptions/>
  <pageMargins left="0.7480314960629921" right="0.7480314960629921" top="1.3779527559055118" bottom="0.6299212598425197" header="0" footer="0"/>
  <pageSetup horizontalDpi="600" verticalDpi="600" orientation="landscape" paperSize="9" scale="46" r:id="rId1"/>
  <rowBreaks count="7" manualBreakCount="7">
    <brk id="172" max="22" man="1"/>
    <brk id="238" max="22" man="1"/>
    <brk id="273" max="22" man="1"/>
    <brk id="331" max="22" man="1"/>
    <brk id="366" max="22" man="1"/>
    <brk id="423" max="22" man="1"/>
    <brk id="457" max="22" man="1"/>
  </rowBreaks>
</worksheet>
</file>

<file path=xl/worksheets/sheet3.xml><?xml version="1.0" encoding="utf-8"?>
<worksheet xmlns="http://schemas.openxmlformats.org/spreadsheetml/2006/main" xmlns:r="http://schemas.openxmlformats.org/officeDocument/2006/relationships">
  <sheetPr>
    <tabColor rgb="FF90713A"/>
  </sheetPr>
  <dimension ref="A1:Y124"/>
  <sheetViews>
    <sheetView showGridLines="0" zoomScalePageLayoutView="0" workbookViewId="0" topLeftCell="A40">
      <selection activeCell="A122" sqref="A122"/>
    </sheetView>
  </sheetViews>
  <sheetFormatPr defaultColWidth="9.140625" defaultRowHeight="12.75"/>
  <cols>
    <col min="1" max="1" width="3.7109375" style="0" customWidth="1"/>
    <col min="2" max="2" width="4.00390625" style="0" customWidth="1"/>
    <col min="3" max="3" width="14.28125" style="0" customWidth="1"/>
  </cols>
  <sheetData>
    <row r="1" ht="12.75">
      <c r="A1" s="157"/>
    </row>
    <row r="4" spans="3:14" ht="21" customHeight="1">
      <c r="C4" s="144" t="s">
        <v>66</v>
      </c>
      <c r="D4" s="145"/>
      <c r="E4" s="145"/>
      <c r="F4" s="145"/>
      <c r="G4" s="145"/>
      <c r="H4" s="145"/>
      <c r="I4" s="145"/>
      <c r="J4" s="145"/>
      <c r="K4" s="145"/>
      <c r="L4" s="145"/>
      <c r="M4" s="145"/>
      <c r="N4" s="145"/>
    </row>
    <row r="8" ht="12.75">
      <c r="C8" s="71" t="s">
        <v>77</v>
      </c>
    </row>
    <row r="10" spans="3:14" ht="53.25" customHeight="1">
      <c r="C10" s="546" t="s">
        <v>324</v>
      </c>
      <c r="D10" s="545"/>
      <c r="E10" s="545"/>
      <c r="F10" s="545"/>
      <c r="G10" s="545"/>
      <c r="H10" s="545"/>
      <c r="I10" s="545"/>
      <c r="J10" s="545"/>
      <c r="K10" s="545"/>
      <c r="L10" s="545"/>
      <c r="M10" s="545"/>
      <c r="N10" s="545"/>
    </row>
    <row r="11" ht="12.75">
      <c r="C11" s="150"/>
    </row>
    <row r="12" spans="3:14" ht="40.5" customHeight="1">
      <c r="C12" s="545" t="s">
        <v>78</v>
      </c>
      <c r="D12" s="545"/>
      <c r="E12" s="545"/>
      <c r="F12" s="545"/>
      <c r="G12" s="545"/>
      <c r="H12" s="545"/>
      <c r="I12" s="545"/>
      <c r="J12" s="545"/>
      <c r="K12" s="545"/>
      <c r="L12" s="545"/>
      <c r="M12" s="545"/>
      <c r="N12" s="545"/>
    </row>
    <row r="13" spans="3:14" ht="12.75">
      <c r="C13" s="151"/>
      <c r="D13" s="5"/>
      <c r="E13" s="5"/>
      <c r="F13" s="5"/>
      <c r="G13" s="5"/>
      <c r="H13" s="5"/>
      <c r="I13" s="5"/>
      <c r="J13" s="5"/>
      <c r="K13" s="5"/>
      <c r="L13" s="5"/>
      <c r="M13" s="5"/>
      <c r="N13" s="5"/>
    </row>
    <row r="14" spans="3:14" ht="39" customHeight="1">
      <c r="C14" s="546" t="s">
        <v>322</v>
      </c>
      <c r="D14" s="545"/>
      <c r="E14" s="545"/>
      <c r="F14" s="545"/>
      <c r="G14" s="545"/>
      <c r="H14" s="545"/>
      <c r="I14" s="545"/>
      <c r="J14" s="545"/>
      <c r="K14" s="545"/>
      <c r="L14" s="545"/>
      <c r="M14" s="545"/>
      <c r="N14" s="545"/>
    </row>
    <row r="18" ht="12.75">
      <c r="C18" s="71" t="s">
        <v>79</v>
      </c>
    </row>
    <row r="20" spans="3:14" ht="27" customHeight="1">
      <c r="C20" s="546" t="s">
        <v>328</v>
      </c>
      <c r="D20" s="545"/>
      <c r="E20" s="545"/>
      <c r="F20" s="545"/>
      <c r="G20" s="545"/>
      <c r="H20" s="545"/>
      <c r="I20" s="545"/>
      <c r="J20" s="545"/>
      <c r="K20" s="545"/>
      <c r="L20" s="545"/>
      <c r="M20" s="545"/>
      <c r="N20" s="545"/>
    </row>
    <row r="21" spans="3:14" ht="12.75">
      <c r="C21" s="151"/>
      <c r="D21" s="5"/>
      <c r="E21" s="5"/>
      <c r="F21" s="5"/>
      <c r="G21" s="5"/>
      <c r="H21" s="5"/>
      <c r="I21" s="5"/>
      <c r="J21" s="5"/>
      <c r="K21" s="5"/>
      <c r="L21" s="5"/>
      <c r="M21" s="5"/>
      <c r="N21" s="5"/>
    </row>
    <row r="22" spans="3:14" ht="37.5" customHeight="1">
      <c r="C22" s="545" t="s">
        <v>80</v>
      </c>
      <c r="D22" s="545"/>
      <c r="E22" s="545"/>
      <c r="F22" s="545"/>
      <c r="G22" s="545"/>
      <c r="H22" s="545"/>
      <c r="I22" s="545"/>
      <c r="J22" s="545"/>
      <c r="K22" s="545"/>
      <c r="L22" s="545"/>
      <c r="M22" s="545"/>
      <c r="N22" s="545"/>
    </row>
    <row r="23" spans="3:14" ht="12.75">
      <c r="C23" s="5"/>
      <c r="D23" s="5"/>
      <c r="E23" s="5"/>
      <c r="F23" s="5"/>
      <c r="G23" s="5"/>
      <c r="H23" s="5"/>
      <c r="I23" s="5"/>
      <c r="J23" s="5"/>
      <c r="K23" s="5"/>
      <c r="L23" s="5"/>
      <c r="M23" s="5"/>
      <c r="N23" s="5"/>
    </row>
    <row r="24" spans="3:14" ht="12.75">
      <c r="C24" s="5"/>
      <c r="D24" s="5"/>
      <c r="E24" s="5"/>
      <c r="F24" s="5"/>
      <c r="G24" s="5"/>
      <c r="H24" s="5"/>
      <c r="I24" s="5"/>
      <c r="J24" s="5"/>
      <c r="K24" s="5"/>
      <c r="L24" s="5"/>
      <c r="M24" s="5"/>
      <c r="N24" s="5"/>
    </row>
    <row r="25" spans="3:14" ht="12.75">
      <c r="C25" s="146" t="s">
        <v>81</v>
      </c>
      <c r="D25" s="5"/>
      <c r="E25" s="5"/>
      <c r="F25" s="5"/>
      <c r="G25" s="5"/>
      <c r="H25" s="5"/>
      <c r="I25" s="5"/>
      <c r="J25" s="5"/>
      <c r="K25" s="5"/>
      <c r="L25" s="5"/>
      <c r="M25" s="5"/>
      <c r="N25" s="5"/>
    </row>
    <row r="26" spans="3:14" ht="12.75">
      <c r="C26" s="5"/>
      <c r="D26" s="5"/>
      <c r="E26" s="5"/>
      <c r="F26" s="5"/>
      <c r="G26" s="5"/>
      <c r="H26" s="5"/>
      <c r="I26" s="5"/>
      <c r="J26" s="5"/>
      <c r="K26" s="5"/>
      <c r="L26" s="5"/>
      <c r="M26" s="5"/>
      <c r="N26" s="5"/>
    </row>
    <row r="27" spans="3:14" ht="12.75">
      <c r="C27" s="146" t="s">
        <v>82</v>
      </c>
      <c r="D27" s="5"/>
      <c r="E27" s="5"/>
      <c r="F27" s="5"/>
      <c r="G27" s="5"/>
      <c r="H27" s="5"/>
      <c r="I27" s="5"/>
      <c r="J27" s="5"/>
      <c r="K27" s="5"/>
      <c r="L27" s="5"/>
      <c r="M27" s="5"/>
      <c r="N27" s="5"/>
    </row>
    <row r="28" spans="3:14" ht="28.5" customHeight="1">
      <c r="C28" s="546" t="s">
        <v>329</v>
      </c>
      <c r="D28" s="545"/>
      <c r="E28" s="545"/>
      <c r="F28" s="545"/>
      <c r="G28" s="545"/>
      <c r="H28" s="545"/>
      <c r="I28" s="545"/>
      <c r="J28" s="545"/>
      <c r="K28" s="545"/>
      <c r="L28" s="545"/>
      <c r="M28" s="545"/>
      <c r="N28" s="545"/>
    </row>
    <row r="31" ht="13.5" customHeight="1">
      <c r="C31" s="146" t="s">
        <v>83</v>
      </c>
    </row>
    <row r="32" spans="3:14" ht="39.75" customHeight="1">
      <c r="C32" s="546" t="s">
        <v>330</v>
      </c>
      <c r="D32" s="545"/>
      <c r="E32" s="545"/>
      <c r="F32" s="545"/>
      <c r="G32" s="545"/>
      <c r="H32" s="545"/>
      <c r="I32" s="545"/>
      <c r="J32" s="545"/>
      <c r="K32" s="545"/>
      <c r="L32" s="545"/>
      <c r="M32" s="545"/>
      <c r="N32" s="545"/>
    </row>
    <row r="33" s="152" customFormat="1" ht="5.25" customHeight="1"/>
    <row r="34" spans="3:14" s="152" customFormat="1" ht="27.75" customHeight="1">
      <c r="C34" s="545" t="s">
        <v>99</v>
      </c>
      <c r="D34" s="545"/>
      <c r="E34" s="545"/>
      <c r="F34" s="545"/>
      <c r="G34" s="545"/>
      <c r="H34" s="545"/>
      <c r="I34" s="545"/>
      <c r="J34" s="545"/>
      <c r="K34" s="545"/>
      <c r="L34" s="545"/>
      <c r="M34" s="545"/>
      <c r="N34" s="545"/>
    </row>
    <row r="35" s="152" customFormat="1" ht="12.75"/>
    <row r="36" s="152" customFormat="1" ht="12.75"/>
    <row r="37" s="152" customFormat="1" ht="12.75">
      <c r="C37" s="146" t="s">
        <v>84</v>
      </c>
    </row>
    <row r="38" s="152" customFormat="1" ht="18" customHeight="1">
      <c r="C38" s="152" t="s">
        <v>85</v>
      </c>
    </row>
    <row r="39" s="152" customFormat="1" ht="12.75"/>
    <row r="40" s="152" customFormat="1" ht="12.75">
      <c r="C40" s="152" t="s">
        <v>86</v>
      </c>
    </row>
    <row r="41" s="152" customFormat="1" ht="12.75"/>
    <row r="42" s="152" customFormat="1" ht="12.75">
      <c r="C42" s="153" t="s">
        <v>100</v>
      </c>
    </row>
    <row r="43" s="152" customFormat="1" ht="12.75">
      <c r="C43" s="153" t="s">
        <v>101</v>
      </c>
    </row>
    <row r="44" s="152" customFormat="1" ht="12.75">
      <c r="C44" s="153" t="s">
        <v>102</v>
      </c>
    </row>
    <row r="45" s="152" customFormat="1" ht="12.75">
      <c r="C45" s="153" t="s">
        <v>89</v>
      </c>
    </row>
    <row r="46" spans="3:14" s="152" customFormat="1" ht="12.75">
      <c r="C46" s="153" t="s">
        <v>90</v>
      </c>
      <c r="D46" s="85"/>
      <c r="E46" s="85"/>
      <c r="F46" s="85"/>
      <c r="G46" s="85"/>
      <c r="H46" s="85"/>
      <c r="I46" s="85"/>
      <c r="J46" s="85"/>
      <c r="K46" s="85"/>
      <c r="L46" s="85"/>
      <c r="M46" s="85"/>
      <c r="N46" s="85"/>
    </row>
    <row r="47" s="152" customFormat="1" ht="12.75">
      <c r="C47" s="153" t="s">
        <v>91</v>
      </c>
    </row>
    <row r="48" s="152" customFormat="1" ht="12.75">
      <c r="C48" s="153" t="s">
        <v>92</v>
      </c>
    </row>
    <row r="49" s="152" customFormat="1" ht="12.75">
      <c r="C49" s="153" t="s">
        <v>103</v>
      </c>
    </row>
    <row r="50" s="152" customFormat="1" ht="12.75">
      <c r="C50" s="153" t="s">
        <v>104</v>
      </c>
    </row>
    <row r="51" s="152" customFormat="1" ht="12.75">
      <c r="C51" s="153" t="s">
        <v>105</v>
      </c>
    </row>
    <row r="52" s="152" customFormat="1" ht="12.75">
      <c r="C52" s="153"/>
    </row>
    <row r="53" s="152" customFormat="1" ht="12.75">
      <c r="C53" s="152" t="s">
        <v>93</v>
      </c>
    </row>
    <row r="54" s="152" customFormat="1" ht="12.75"/>
    <row r="55" spans="3:14" s="152" customFormat="1" ht="38.25" customHeight="1">
      <c r="C55" s="546" t="s">
        <v>325</v>
      </c>
      <c r="D55" s="545"/>
      <c r="E55" s="545"/>
      <c r="F55" s="545"/>
      <c r="G55" s="545"/>
      <c r="H55" s="545"/>
      <c r="I55" s="545"/>
      <c r="J55" s="545"/>
      <c r="K55" s="545"/>
      <c r="L55" s="545"/>
      <c r="M55" s="545"/>
      <c r="N55" s="545"/>
    </row>
    <row r="56" s="152" customFormat="1" ht="12.75"/>
    <row r="57" s="152" customFormat="1" ht="12.75"/>
    <row r="58" spans="3:25" s="152" customFormat="1" ht="12.75">
      <c r="C58" s="146" t="s">
        <v>94</v>
      </c>
      <c r="N58" s="545"/>
      <c r="O58" s="545"/>
      <c r="P58" s="545"/>
      <c r="Q58" s="545"/>
      <c r="R58" s="545"/>
      <c r="S58" s="545"/>
      <c r="T58" s="545"/>
      <c r="U58" s="545"/>
      <c r="V58" s="545"/>
      <c r="W58" s="545"/>
      <c r="X58" s="545"/>
      <c r="Y58" s="545"/>
    </row>
    <row r="59" s="152" customFormat="1" ht="19.5" customHeight="1">
      <c r="C59" s="152" t="s">
        <v>95</v>
      </c>
    </row>
    <row r="60" s="152" customFormat="1" ht="12.75"/>
    <row r="61" s="152" customFormat="1" ht="12.75">
      <c r="C61" s="152" t="s">
        <v>96</v>
      </c>
    </row>
    <row r="62" s="152" customFormat="1" ht="12.75"/>
    <row r="63" s="152" customFormat="1" ht="12.75">
      <c r="C63" s="153" t="s">
        <v>87</v>
      </c>
    </row>
    <row r="64" s="152" customFormat="1" ht="12.75">
      <c r="C64" s="153" t="s">
        <v>88</v>
      </c>
    </row>
    <row r="65" s="152" customFormat="1" ht="12.75">
      <c r="C65" s="153" t="s">
        <v>326</v>
      </c>
    </row>
    <row r="66" s="152" customFormat="1" ht="12.75"/>
    <row r="67" spans="3:14" s="152" customFormat="1" ht="38.25" customHeight="1">
      <c r="C67" s="546" t="s">
        <v>327</v>
      </c>
      <c r="D67" s="545"/>
      <c r="E67" s="545"/>
      <c r="F67" s="545"/>
      <c r="G67" s="545"/>
      <c r="H67" s="545"/>
      <c r="I67" s="545"/>
      <c r="J67" s="545"/>
      <c r="K67" s="545"/>
      <c r="L67" s="545"/>
      <c r="M67" s="545"/>
      <c r="N67" s="545"/>
    </row>
    <row r="68" s="152" customFormat="1" ht="12.75"/>
    <row r="69" s="152" customFormat="1" ht="12.75"/>
    <row r="70" s="152" customFormat="1" ht="12.75"/>
    <row r="71" s="152" customFormat="1" ht="12.75">
      <c r="C71" s="146" t="s">
        <v>97</v>
      </c>
    </row>
    <row r="72" s="152" customFormat="1" ht="7.5" customHeight="1"/>
    <row r="73" spans="3:14" s="152" customFormat="1" ht="28.5" customHeight="1">
      <c r="C73" s="545" t="s">
        <v>61</v>
      </c>
      <c r="D73" s="545"/>
      <c r="E73" s="545"/>
      <c r="F73" s="545"/>
      <c r="G73" s="545"/>
      <c r="H73" s="545"/>
      <c r="I73" s="545"/>
      <c r="J73" s="545"/>
      <c r="K73" s="545"/>
      <c r="L73" s="545"/>
      <c r="M73" s="545"/>
      <c r="N73" s="545"/>
    </row>
    <row r="74" s="152" customFormat="1" ht="18.75" customHeight="1"/>
    <row r="75" s="152" customFormat="1" ht="12.75">
      <c r="C75" s="146" t="s">
        <v>98</v>
      </c>
    </row>
    <row r="76" s="152" customFormat="1" ht="8.25" customHeight="1"/>
    <row r="77" spans="3:14" s="152" customFormat="1" ht="30" customHeight="1">
      <c r="C77" s="545" t="s">
        <v>109</v>
      </c>
      <c r="D77" s="545"/>
      <c r="E77" s="545"/>
      <c r="F77" s="545"/>
      <c r="G77" s="545"/>
      <c r="H77" s="545"/>
      <c r="I77" s="545"/>
      <c r="J77" s="545"/>
      <c r="K77" s="545"/>
      <c r="L77" s="545"/>
      <c r="M77" s="545"/>
      <c r="N77" s="545"/>
    </row>
    <row r="78" s="152" customFormat="1" ht="8.25" customHeight="1">
      <c r="C78" s="152" t="s">
        <v>111</v>
      </c>
    </row>
    <row r="79" spans="3:14" s="152" customFormat="1" ht="39" customHeight="1">
      <c r="C79" s="545" t="s">
        <v>112</v>
      </c>
      <c r="D79" s="545"/>
      <c r="E79" s="545"/>
      <c r="F79" s="545"/>
      <c r="G79" s="545"/>
      <c r="H79" s="545"/>
      <c r="I79" s="545"/>
      <c r="J79" s="545"/>
      <c r="K79" s="545"/>
      <c r="L79" s="545"/>
      <c r="M79" s="545"/>
      <c r="N79" s="545"/>
    </row>
    <row r="80" s="152" customFormat="1" ht="12.75"/>
    <row r="81" s="152" customFormat="1" ht="12.75"/>
    <row r="82" s="152" customFormat="1" ht="12.75"/>
    <row r="83" spans="7:8" s="152" customFormat="1" ht="12.75">
      <c r="G83" s="154"/>
      <c r="H83" s="155" t="s">
        <v>110</v>
      </c>
    </row>
    <row r="84" s="152" customFormat="1" ht="12.75"/>
    <row r="85" s="152" customFormat="1" ht="12.75"/>
    <row r="86" s="152" customFormat="1" ht="12.75"/>
    <row r="87" s="152" customFormat="1" ht="12.75"/>
    <row r="88" s="152" customFormat="1" ht="12.75"/>
    <row r="89" s="152" customFormat="1" ht="12.75"/>
    <row r="90" s="152" customFormat="1" ht="12.75"/>
    <row r="91" s="152" customFormat="1" ht="12.75"/>
    <row r="92" s="152" customFormat="1" ht="12.75"/>
    <row r="93" s="152" customFormat="1" ht="12.75"/>
    <row r="94" s="152" customFormat="1" ht="12.75"/>
    <row r="95" s="152" customFormat="1" ht="12.75"/>
    <row r="96" s="152" customFormat="1" ht="12.75"/>
    <row r="97" s="152" customFormat="1" ht="12.75"/>
    <row r="98" s="152" customFormat="1" ht="12.75"/>
    <row r="99" s="152" customFormat="1" ht="12.75"/>
    <row r="100" s="152" customFormat="1" ht="12.75"/>
    <row r="101" s="152" customFormat="1" ht="12.75"/>
    <row r="102" s="152" customFormat="1" ht="12.75"/>
    <row r="103" s="152" customFormat="1" ht="12.75"/>
    <row r="104" s="152" customFormat="1" ht="12.75"/>
    <row r="105" s="152" customFormat="1" ht="12.75"/>
    <row r="106" s="152" customFormat="1" ht="12.75"/>
    <row r="107" s="152" customFormat="1" ht="12.75"/>
    <row r="108" s="152" customFormat="1" ht="12.75"/>
    <row r="109" s="152" customFormat="1" ht="12.75"/>
    <row r="110" s="152" customFormat="1" ht="12.75"/>
    <row r="114" spans="3:14" ht="15.75">
      <c r="C114" s="144" t="s">
        <v>67</v>
      </c>
      <c r="D114" s="145"/>
      <c r="E114" s="145"/>
      <c r="F114" s="145"/>
      <c r="G114" s="145"/>
      <c r="H114" s="145"/>
      <c r="I114" s="145"/>
      <c r="J114" s="145"/>
      <c r="K114" s="145"/>
      <c r="L114" s="145"/>
      <c r="M114" s="145"/>
      <c r="N114" s="145"/>
    </row>
    <row r="117" spans="3:4" ht="3" customHeight="1">
      <c r="C117" s="147"/>
      <c r="D117" s="148"/>
    </row>
    <row r="118" spans="3:4" ht="12.75">
      <c r="C118" s="147" t="s">
        <v>76</v>
      </c>
      <c r="D118" s="148" t="s">
        <v>75</v>
      </c>
    </row>
    <row r="119" spans="3:4" ht="4.5" customHeight="1">
      <c r="C119" s="147"/>
      <c r="D119" s="148"/>
    </row>
    <row r="120" spans="3:4" ht="12.75">
      <c r="C120" s="147" t="s">
        <v>68</v>
      </c>
      <c r="D120" s="148" t="s">
        <v>69</v>
      </c>
    </row>
    <row r="121" spans="3:4" ht="4.5" customHeight="1">
      <c r="C121" s="147"/>
      <c r="D121" s="148"/>
    </row>
    <row r="122" spans="1:4" ht="12.75">
      <c r="A122" s="157"/>
      <c r="C122" s="147" t="s">
        <v>70</v>
      </c>
      <c r="D122" s="148" t="s">
        <v>71</v>
      </c>
    </row>
    <row r="123" spans="3:10" s="341" customFormat="1" ht="12.75">
      <c r="C123" s="343" t="s">
        <v>339</v>
      </c>
      <c r="D123" s="328" t="s">
        <v>340</v>
      </c>
      <c r="G123" s="344"/>
      <c r="H123" s="344"/>
      <c r="I123" s="344"/>
      <c r="J123" s="344"/>
    </row>
    <row r="124" spans="7:10" s="341" customFormat="1" ht="12.75">
      <c r="G124" s="344"/>
      <c r="H124" s="344"/>
      <c r="I124" s="344"/>
      <c r="J124" s="344"/>
    </row>
  </sheetData>
  <sheetProtection/>
  <mergeCells count="14">
    <mergeCell ref="C10:N10"/>
    <mergeCell ref="C12:N12"/>
    <mergeCell ref="C14:N14"/>
    <mergeCell ref="C20:N20"/>
    <mergeCell ref="C77:N77"/>
    <mergeCell ref="C79:N79"/>
    <mergeCell ref="C22:N22"/>
    <mergeCell ref="C28:N28"/>
    <mergeCell ref="C32:N32"/>
    <mergeCell ref="C34:N34"/>
    <mergeCell ref="C55:N55"/>
    <mergeCell ref="N58:Y58"/>
    <mergeCell ref="C67:N67"/>
    <mergeCell ref="C73:N73"/>
  </mergeCells>
  <printOptions/>
  <pageMargins left="0.7480314960629921" right="0.7480314960629921" top="0.6299212598425197" bottom="0.3937007874015748" header="0.4330708661417323" footer="0.35433070866141736"/>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90713A"/>
  </sheetPr>
  <dimension ref="A2:O49"/>
  <sheetViews>
    <sheetView showGridLines="0" zoomScalePageLayoutView="0" workbookViewId="0" topLeftCell="A16">
      <selection activeCell="C35" sqref="C35"/>
    </sheetView>
  </sheetViews>
  <sheetFormatPr defaultColWidth="9.140625" defaultRowHeight="12.75"/>
  <cols>
    <col min="1" max="1" width="4.421875" style="0" customWidth="1"/>
    <col min="2" max="2" width="3.57421875" style="0" customWidth="1"/>
    <col min="3" max="3" width="11.421875" style="0" customWidth="1"/>
  </cols>
  <sheetData>
    <row r="1" ht="83.25" customHeight="1"/>
    <row r="2" spans="1:15" ht="30" customHeight="1">
      <c r="A2" s="156"/>
      <c r="B2" s="156"/>
      <c r="C2" s="156"/>
      <c r="D2" s="156"/>
      <c r="E2" s="156"/>
      <c r="F2" s="156"/>
      <c r="G2" s="156"/>
      <c r="H2" s="156"/>
      <c r="I2" s="156"/>
      <c r="J2" s="156"/>
      <c r="K2" s="156"/>
      <c r="L2" s="156"/>
      <c r="M2" s="156"/>
      <c r="N2" s="156"/>
      <c r="O2" s="1"/>
    </row>
    <row r="3" spans="1:15" ht="12.75" customHeight="1">
      <c r="A3" s="214"/>
      <c r="B3" s="214"/>
      <c r="C3" s="338" t="s">
        <v>160</v>
      </c>
      <c r="D3" s="214"/>
      <c r="E3" s="214"/>
      <c r="F3" s="214"/>
      <c r="G3" s="214"/>
      <c r="H3" s="214"/>
      <c r="I3" s="214"/>
      <c r="J3" s="214"/>
      <c r="K3" s="214"/>
      <c r="L3" s="214"/>
      <c r="M3" s="214"/>
      <c r="N3" s="214"/>
      <c r="O3" s="1"/>
    </row>
    <row r="4" spans="2:15" ht="12.75" customHeight="1">
      <c r="B4" s="1"/>
      <c r="C4" s="1"/>
      <c r="D4" s="1"/>
      <c r="E4" s="1"/>
      <c r="F4" s="1"/>
      <c r="G4" s="1"/>
      <c r="H4" s="1"/>
      <c r="I4" s="1"/>
      <c r="J4" s="1"/>
      <c r="K4" s="1"/>
      <c r="L4" s="1"/>
      <c r="M4" s="1"/>
      <c r="N4" s="1"/>
      <c r="O4" s="1"/>
    </row>
    <row r="5" spans="2:15" ht="12.75" customHeight="1">
      <c r="B5" s="1"/>
      <c r="C5" s="2" t="s">
        <v>25</v>
      </c>
      <c r="D5" s="1"/>
      <c r="E5" s="1"/>
      <c r="F5" s="1"/>
      <c r="G5" s="1"/>
      <c r="H5" s="547"/>
      <c r="I5" s="547"/>
      <c r="J5" s="547"/>
      <c r="K5" s="547"/>
      <c r="L5" s="1"/>
      <c r="M5" s="1"/>
      <c r="N5" s="1"/>
      <c r="O5" s="1"/>
    </row>
    <row r="6" spans="2:15" ht="12.75" customHeight="1">
      <c r="B6" s="1"/>
      <c r="C6" s="1"/>
      <c r="D6" s="1"/>
      <c r="E6" s="1"/>
      <c r="F6" s="1"/>
      <c r="G6" s="1"/>
      <c r="H6" s="547"/>
      <c r="I6" s="547"/>
      <c r="J6" s="547"/>
      <c r="K6" s="547"/>
      <c r="L6" s="1"/>
      <c r="M6" s="1"/>
      <c r="N6" s="1"/>
      <c r="O6" s="1"/>
    </row>
    <row r="7" spans="2:15" ht="15.75" customHeight="1">
      <c r="B7" s="1"/>
      <c r="C7" s="159" t="str">
        <f>'Statistical Data'!B6</f>
        <v>1. </v>
      </c>
      <c r="D7" s="160" t="str">
        <f>'Statistical Data'!C6</f>
        <v>ICT IN SCHOOLS </v>
      </c>
      <c r="E7" s="143"/>
      <c r="F7" s="1"/>
      <c r="G7" s="1"/>
      <c r="H7" s="547"/>
      <c r="I7" s="547"/>
      <c r="J7" s="547"/>
      <c r="K7" s="547"/>
      <c r="L7" s="1"/>
      <c r="M7" s="1"/>
      <c r="N7" s="1"/>
      <c r="O7" s="1"/>
    </row>
    <row r="8" spans="2:15" ht="15.75" customHeight="1">
      <c r="B8" s="1"/>
      <c r="C8" s="161" t="str">
        <f>'Statistical Data'!B8</f>
        <v>Table IV.1 </v>
      </c>
      <c r="D8" s="162" t="str">
        <f>'Statistical Data'!C8</f>
        <v>Number of enrolled students, by nature of institution and by level of education</v>
      </c>
      <c r="E8" s="142"/>
      <c r="F8" s="142"/>
      <c r="G8" s="142"/>
      <c r="H8" s="142"/>
      <c r="I8" s="142"/>
      <c r="J8" s="1"/>
      <c r="K8" s="1"/>
      <c r="L8" s="1"/>
      <c r="M8" s="1"/>
      <c r="N8" s="1"/>
      <c r="O8" s="1"/>
    </row>
    <row r="9" spans="2:15" ht="15.75" customHeight="1">
      <c r="B9" s="1"/>
      <c r="C9" s="161" t="str">
        <f>'Statistical Data'!B32</f>
        <v>Table IV.2 </v>
      </c>
      <c r="D9" s="162" t="str">
        <f>'Statistical Data'!C32</f>
        <v>Number of computers and of computers connected to the Internet, by nature of institution and by level of education</v>
      </c>
      <c r="E9" s="142"/>
      <c r="F9" s="142"/>
      <c r="G9" s="142"/>
      <c r="H9" s="142"/>
      <c r="I9" s="142"/>
      <c r="J9" s="142"/>
      <c r="K9" s="142"/>
      <c r="L9" s="142"/>
      <c r="M9" s="1"/>
      <c r="N9" s="1"/>
      <c r="O9" s="1"/>
    </row>
    <row r="10" spans="2:15" ht="15.75" customHeight="1">
      <c r="B10" s="1"/>
      <c r="C10" s="161" t="str">
        <f>'Statistical Data'!B74</f>
        <v>Table IV.3</v>
      </c>
      <c r="D10" s="162" t="str">
        <f>'Statistical Data'!C74</f>
        <v>Number of students per computer and per computer connected to the Internet, by nature of institution and by level of education</v>
      </c>
      <c r="E10" s="142"/>
      <c r="F10" s="142"/>
      <c r="G10" s="142"/>
      <c r="H10" s="142"/>
      <c r="I10" s="142"/>
      <c r="J10" s="142"/>
      <c r="K10" s="142"/>
      <c r="L10" s="142"/>
      <c r="M10" s="142"/>
      <c r="N10" s="1"/>
      <c r="O10" s="1"/>
    </row>
    <row r="11" spans="2:15" ht="15.75" customHeight="1">
      <c r="B11" s="1"/>
      <c r="C11" s="161" t="str">
        <f>'Statistical Data'!B116</f>
        <v>Table IV.4</v>
      </c>
      <c r="D11" s="162" t="str">
        <f>'Statistical Data'!C116</f>
        <v>Public schools connected to the Internet through the Science Technology and Society Network (RCTS)</v>
      </c>
      <c r="E11" s="142"/>
      <c r="F11" s="142"/>
      <c r="G11" s="142"/>
      <c r="H11" s="142"/>
      <c r="I11" s="142"/>
      <c r="J11" s="142"/>
      <c r="K11" s="142"/>
      <c r="L11" s="1"/>
      <c r="M11" s="1"/>
      <c r="N11" s="1"/>
      <c r="O11" s="1"/>
    </row>
    <row r="12" spans="2:15" ht="15.75" customHeight="1">
      <c r="B12" s="1"/>
      <c r="C12" s="161" t="str">
        <f>'Statistical Data'!B139</f>
        <v>Table IV.5</v>
      </c>
      <c r="D12" s="162" t="str">
        <f>'Statistical Data'!C139</f>
        <v>Technological Infrastructures, by nature of institution</v>
      </c>
      <c r="E12" s="142"/>
      <c r="F12" s="142"/>
      <c r="G12" s="142"/>
      <c r="H12" s="1"/>
      <c r="I12" s="1"/>
      <c r="J12" s="1"/>
      <c r="K12" s="1"/>
      <c r="L12" s="1"/>
      <c r="M12" s="1"/>
      <c r="N12" s="1"/>
      <c r="O12" s="1"/>
    </row>
    <row r="13" spans="2:15" ht="15.75" customHeight="1">
      <c r="B13" s="1"/>
      <c r="C13" s="161" t="str">
        <f>'Statistical Data'!B174</f>
        <v>Table IV.6</v>
      </c>
      <c r="D13" s="162" t="str">
        <f>'Statistical Data'!C174</f>
        <v>Computers, according with the purpose, by nature of institution</v>
      </c>
      <c r="E13" s="142"/>
      <c r="F13" s="142"/>
      <c r="G13" s="142"/>
      <c r="H13" s="142"/>
      <c r="I13" s="1"/>
      <c r="J13" s="1"/>
      <c r="K13" s="1"/>
      <c r="L13" s="1"/>
      <c r="M13" s="1"/>
      <c r="N13" s="1"/>
      <c r="O13" s="1"/>
    </row>
    <row r="14" spans="2:15" ht="15.75" customHeight="1">
      <c r="B14" s="1"/>
      <c r="C14" s="161" t="str">
        <f>'Statistical Data'!B206</f>
        <v>Table IV.7</v>
      </c>
      <c r="D14" s="162" t="str">
        <f>'Statistical Data'!C206</f>
        <v>Schools with "student's electronic card"</v>
      </c>
      <c r="E14" s="142"/>
      <c r="F14" s="142"/>
      <c r="G14" s="1"/>
      <c r="H14" s="1"/>
      <c r="I14" s="1"/>
      <c r="J14" s="1"/>
      <c r="K14" s="1"/>
      <c r="L14" s="1"/>
      <c r="M14" s="1"/>
      <c r="N14" s="1"/>
      <c r="O14" s="1"/>
    </row>
    <row r="15" spans="2:15" ht="15.75" customHeight="1">
      <c r="B15" s="1"/>
      <c r="C15" s="159" t="str">
        <f>'Statistical Data'!B222</f>
        <v>2.  </v>
      </c>
      <c r="D15" s="160" t="str">
        <f>'Statistical Data'!C222</f>
        <v>ICT TRAINING IN HIGHER EDUCATION</v>
      </c>
      <c r="E15" s="143"/>
      <c r="F15" s="143"/>
      <c r="G15" s="1"/>
      <c r="H15" s="1"/>
      <c r="I15" s="1"/>
      <c r="J15" s="1"/>
      <c r="K15" s="1"/>
      <c r="L15" s="1"/>
      <c r="M15" s="1"/>
      <c r="N15" s="1"/>
      <c r="O15" s="1"/>
    </row>
    <row r="16" spans="2:15" ht="15.75" customHeight="1">
      <c r="B16" s="1"/>
      <c r="C16" s="159" t="str">
        <f>'Statistical Data'!B224</f>
        <v>2.1 </v>
      </c>
      <c r="D16" s="160" t="str">
        <f>'Statistical Data'!C224</f>
        <v>Higher Education Programs in ICT</v>
      </c>
      <c r="E16" s="143"/>
      <c r="F16" s="143"/>
      <c r="G16" s="143"/>
      <c r="H16" s="1"/>
      <c r="I16" s="1"/>
      <c r="J16" s="1"/>
      <c r="K16" s="1"/>
      <c r="L16" s="1"/>
      <c r="M16" s="1"/>
      <c r="N16" s="1"/>
      <c r="O16" s="1"/>
    </row>
    <row r="17" spans="2:15" ht="15.75" customHeight="1">
      <c r="B17" s="1"/>
      <c r="C17" s="161" t="str">
        <f>'Statistical Data'!B226</f>
        <v>Table IV.8</v>
      </c>
      <c r="D17" s="162" t="str">
        <f>'Statistical Data'!C226</f>
        <v>Total number of pairs educational institution/initial training course and of pairs educational institution/ICT course</v>
      </c>
      <c r="E17" s="142"/>
      <c r="F17" s="142"/>
      <c r="G17" s="142"/>
      <c r="H17" s="142"/>
      <c r="I17" s="142"/>
      <c r="J17" s="142"/>
      <c r="K17" s="142"/>
      <c r="L17" s="142"/>
      <c r="M17" s="142"/>
      <c r="N17" s="1"/>
      <c r="O17" s="1"/>
    </row>
    <row r="18" spans="2:15" ht="15.75" customHeight="1">
      <c r="B18" s="1"/>
      <c r="C18" s="161" t="str">
        <f>'Statistical Data'!B240</f>
        <v>Table IV.9</v>
      </c>
      <c r="D18" s="162" t="str">
        <f>'Statistical Data'!C240</f>
        <v>Total of pairs educational institution/ICT course, by type of educational institution</v>
      </c>
      <c r="E18" s="142"/>
      <c r="F18" s="142"/>
      <c r="G18" s="142"/>
      <c r="H18" s="142"/>
      <c r="I18" s="142"/>
      <c r="J18" s="142"/>
      <c r="K18" s="142"/>
      <c r="L18" s="1"/>
      <c r="M18" s="1"/>
      <c r="N18" s="1"/>
      <c r="O18" s="1"/>
    </row>
    <row r="19" spans="2:15" ht="15.75" customHeight="1">
      <c r="B19" s="1"/>
      <c r="C19" s="159" t="str">
        <f>'Statistical Data'!B259</f>
        <v>2.2 </v>
      </c>
      <c r="D19" s="160" t="str">
        <f>'Statistical Data'!C259</f>
        <v>Higher Education initial placements</v>
      </c>
      <c r="E19" s="143"/>
      <c r="F19" s="143"/>
      <c r="G19" s="143"/>
      <c r="H19" s="1"/>
      <c r="I19" s="1"/>
      <c r="J19" s="1"/>
      <c r="K19" s="1"/>
      <c r="L19" s="1"/>
      <c r="M19" s="1"/>
      <c r="N19" s="1"/>
      <c r="O19" s="1"/>
    </row>
    <row r="20" spans="2:15" ht="15.75" customHeight="1">
      <c r="B20" s="1"/>
      <c r="C20" s="163" t="str">
        <f>'Statistical Data'!B261</f>
        <v>Table IV.10</v>
      </c>
      <c r="D20" s="164" t="str">
        <f>'Statistical Data'!C261</f>
        <v>Trends in Higher Education initial student placements in all areas and initial student placements in ICT</v>
      </c>
      <c r="E20" s="142"/>
      <c r="F20" s="142"/>
      <c r="G20" s="142"/>
      <c r="H20" s="142"/>
      <c r="I20" s="142"/>
      <c r="J20" s="1"/>
      <c r="K20" s="1"/>
      <c r="L20" s="1"/>
      <c r="M20" s="1"/>
      <c r="N20" s="1"/>
      <c r="O20" s="1"/>
    </row>
    <row r="21" spans="2:15" ht="15.75" customHeight="1">
      <c r="B21" s="1"/>
      <c r="C21" s="163" t="str">
        <f>'Statistical Data'!B275</f>
        <v>Table IV.11</v>
      </c>
      <c r="D21" s="164" t="str">
        <f>'Statistical Data'!C275</f>
        <v>Higher Education ICT programs initial student placements, public and private sectors</v>
      </c>
      <c r="E21" s="142"/>
      <c r="F21" s="142"/>
      <c r="G21" s="142"/>
      <c r="H21" s="142"/>
      <c r="I21" s="142"/>
      <c r="J21" s="1"/>
      <c r="K21" s="1"/>
      <c r="L21" s="1"/>
      <c r="M21" s="1"/>
      <c r="N21" s="1"/>
      <c r="O21" s="1"/>
    </row>
    <row r="22" spans="2:15" ht="15.75" customHeight="1">
      <c r="B22" s="1"/>
      <c r="C22" s="161" t="str">
        <f>'Statistical Data'!B294</f>
        <v>Table IV.12</v>
      </c>
      <c r="D22" s="162" t="str">
        <f>'Statistical Data'!C294</f>
        <v>Higher Education initial student placements by area of study</v>
      </c>
      <c r="E22" s="142"/>
      <c r="F22" s="142"/>
      <c r="G22" s="142"/>
      <c r="H22" s="1"/>
      <c r="I22" s="1"/>
      <c r="J22" s="1"/>
      <c r="K22" s="1"/>
      <c r="L22" s="1"/>
      <c r="M22" s="1"/>
      <c r="N22" s="1"/>
      <c r="O22" s="1"/>
    </row>
    <row r="23" spans="2:15" ht="15.75" customHeight="1">
      <c r="B23" s="1"/>
      <c r="C23" s="159" t="str">
        <f>'Statistical Data'!B334</f>
        <v>2.3 </v>
      </c>
      <c r="D23" s="160" t="str">
        <f>'Statistical Data'!C334</f>
        <v>Number of New Entrants in Higher Education (1st year, 1st time) </v>
      </c>
      <c r="E23" s="143"/>
      <c r="F23" s="143"/>
      <c r="G23" s="143"/>
      <c r="H23" s="143"/>
      <c r="I23" s="143"/>
      <c r="J23" s="143"/>
      <c r="K23" s="1"/>
      <c r="L23" s="1"/>
      <c r="M23" s="1"/>
      <c r="N23" s="1"/>
      <c r="O23" s="1"/>
    </row>
    <row r="24" spans="2:15" ht="15.75" customHeight="1">
      <c r="B24" s="1"/>
      <c r="C24" s="161" t="str">
        <f>'Statistical Data'!B336</f>
        <v>Table IV.13</v>
      </c>
      <c r="D24" s="162" t="str">
        <f>'Statistical Data'!C336</f>
        <v>Trends in the total number of new entrants (1st time) and of enrolled students (1st time) in ICT</v>
      </c>
      <c r="E24" s="142"/>
      <c r="F24" s="142"/>
      <c r="G24" s="142"/>
      <c r="H24" s="142"/>
      <c r="I24" s="142"/>
      <c r="J24" s="142"/>
      <c r="K24" s="142"/>
      <c r="L24" s="1"/>
      <c r="M24" s="1"/>
      <c r="N24" s="1"/>
      <c r="O24" s="1"/>
    </row>
    <row r="25" spans="2:15" ht="15.75" customHeight="1">
      <c r="B25" s="1"/>
      <c r="C25" s="161" t="str">
        <f>'Statistical Data'!B350</f>
        <v>Table IV.14</v>
      </c>
      <c r="D25" s="162" t="str">
        <f>'Statistical Data'!C350</f>
        <v>Number of enrolled students (1st time) in ICT, by type of educational institution</v>
      </c>
      <c r="E25" s="142"/>
      <c r="F25" s="142"/>
      <c r="G25" s="142"/>
      <c r="H25" s="142"/>
      <c r="I25" s="142"/>
      <c r="J25" s="142"/>
      <c r="K25" s="142"/>
      <c r="L25" s="1"/>
      <c r="M25" s="1"/>
      <c r="N25" s="1"/>
      <c r="O25" s="1"/>
    </row>
    <row r="26" spans="2:15" ht="15.75" customHeight="1">
      <c r="B26" s="1"/>
      <c r="C26" s="161" t="str">
        <f>'Statistical Data'!B369</f>
        <v>Table IV.15</v>
      </c>
      <c r="D26" s="162" t="str">
        <f>'Statistical Data'!C369</f>
        <v>Number of enrolled students (1st time), by scientific field</v>
      </c>
      <c r="E26" s="142"/>
      <c r="F26" s="142"/>
      <c r="G26" s="142"/>
      <c r="H26" s="142"/>
      <c r="I26" s="142"/>
      <c r="J26" s="1"/>
      <c r="K26" s="1"/>
      <c r="L26" s="1"/>
      <c r="M26" s="1"/>
      <c r="N26" s="1"/>
      <c r="O26" s="1"/>
    </row>
    <row r="27" spans="2:15" ht="15.75" customHeight="1">
      <c r="B27" s="1"/>
      <c r="C27" s="161" t="str">
        <f>'Statistical Data'!B411</f>
        <v>Table IV.16</v>
      </c>
      <c r="D27" s="162" t="str">
        <f>'Statistical Data'!C411</f>
        <v>Percentage of enrolled students (1st time) in ICT, by gender</v>
      </c>
      <c r="E27" s="142"/>
      <c r="F27" s="142"/>
      <c r="G27" s="142"/>
      <c r="H27" s="142"/>
      <c r="I27" s="142"/>
      <c r="J27" s="1"/>
      <c r="K27" s="1"/>
      <c r="L27" s="1"/>
      <c r="M27" s="1"/>
      <c r="N27" s="1"/>
      <c r="O27" s="1"/>
    </row>
    <row r="28" spans="2:15" ht="15.75" customHeight="1">
      <c r="B28" s="1"/>
      <c r="C28" s="159" t="str">
        <f>'Statistical Data'!B425</f>
        <v>2.4</v>
      </c>
      <c r="D28" s="160" t="str">
        <f>'Statistical Data'!C425</f>
        <v>Number of Graduates in Higher Education </v>
      </c>
      <c r="E28" s="143"/>
      <c r="F28" s="143"/>
      <c r="G28" s="143"/>
      <c r="H28" s="143"/>
      <c r="I28" s="1"/>
      <c r="J28" s="1"/>
      <c r="K28" s="1"/>
      <c r="L28" s="1"/>
      <c r="M28" s="1"/>
      <c r="N28" s="1"/>
      <c r="O28" s="1"/>
    </row>
    <row r="29" spans="2:15" ht="15.75" customHeight="1">
      <c r="B29" s="1"/>
      <c r="C29" s="161" t="str">
        <f>'Statistical Data'!B428</f>
        <v>Table IV.17</v>
      </c>
      <c r="D29" s="162" t="str">
        <f>'Statistical Data'!C428</f>
        <v>Trends in the total number of graduates and of graduates in ICT </v>
      </c>
      <c r="E29" s="141"/>
      <c r="F29" s="141"/>
      <c r="G29" s="141"/>
      <c r="H29" s="141"/>
      <c r="I29" s="141"/>
      <c r="J29" s="1"/>
      <c r="K29" s="1"/>
      <c r="L29" s="1"/>
      <c r="M29" s="1"/>
      <c r="N29" s="1"/>
      <c r="O29" s="1"/>
    </row>
    <row r="30" spans="2:15" ht="15.75" customHeight="1">
      <c r="B30" s="1"/>
      <c r="C30" s="161" t="str">
        <f>'Statistical Data'!B442</f>
        <v>Table IV.18</v>
      </c>
      <c r="D30" s="162" t="str">
        <f>'Statistical Data'!C442</f>
        <v>Number of graduates in ICT, by type of educational institution </v>
      </c>
      <c r="E30" s="142"/>
      <c r="F30" s="142"/>
      <c r="G30" s="142"/>
      <c r="H30" s="142"/>
      <c r="I30" s="142"/>
      <c r="J30" s="1"/>
      <c r="K30" s="1"/>
      <c r="L30" s="1"/>
      <c r="M30" s="1"/>
      <c r="N30" s="1"/>
      <c r="O30" s="1"/>
    </row>
    <row r="31" spans="2:15" ht="15.75" customHeight="1">
      <c r="B31" s="1"/>
      <c r="C31" s="161" t="str">
        <f>'Statistical Data'!B460</f>
        <v>Table IV.19</v>
      </c>
      <c r="D31" s="162" t="str">
        <f>'Statistical Data'!C460</f>
        <v>Number of graduates, by area of study</v>
      </c>
      <c r="E31" s="142"/>
      <c r="F31" s="142"/>
      <c r="G31" s="142"/>
      <c r="H31" s="1"/>
      <c r="I31" s="1"/>
      <c r="J31" s="1"/>
      <c r="K31" s="1"/>
      <c r="L31" s="1"/>
      <c r="M31" s="1"/>
      <c r="N31" s="1"/>
      <c r="O31" s="1"/>
    </row>
    <row r="32" spans="2:15" ht="15.75" customHeight="1">
      <c r="B32" s="1"/>
      <c r="C32" s="161" t="str">
        <f>'Statistical Data'!B500</f>
        <v>Table IV.20</v>
      </c>
      <c r="D32" s="162" t="str">
        <f>'Statistical Data'!C500</f>
        <v>Percentage of graduates in ICT, by gender </v>
      </c>
      <c r="E32" s="142"/>
      <c r="F32" s="142"/>
      <c r="G32" s="142"/>
      <c r="H32" s="142"/>
      <c r="I32" s="1"/>
      <c r="J32" s="1"/>
      <c r="K32" s="1"/>
      <c r="L32" s="1"/>
      <c r="M32" s="1"/>
      <c r="N32" s="1"/>
      <c r="O32" s="1"/>
    </row>
    <row r="33" spans="2:15" ht="15.75" customHeight="1">
      <c r="B33" s="1"/>
      <c r="C33" s="161"/>
      <c r="D33" s="162"/>
      <c r="E33" s="142"/>
      <c r="F33" s="142"/>
      <c r="G33" s="142"/>
      <c r="H33" s="142"/>
      <c r="I33" s="1"/>
      <c r="J33" s="1"/>
      <c r="K33" s="1"/>
      <c r="L33" s="1"/>
      <c r="M33" s="1"/>
      <c r="N33" s="1"/>
      <c r="O33" s="1"/>
    </row>
    <row r="34" spans="2:15" ht="15.75" customHeight="1">
      <c r="B34" s="1"/>
      <c r="C34" s="160" t="str">
        <f>'Methodological Notes | Acronyms'!C4</f>
        <v> METHODOLOGICAL NOTES</v>
      </c>
      <c r="D34" s="160"/>
      <c r="E34" s="142"/>
      <c r="F34" s="142"/>
      <c r="G34" s="142"/>
      <c r="H34" s="142"/>
      <c r="I34" s="1"/>
      <c r="J34" s="1"/>
      <c r="K34" s="1"/>
      <c r="L34" s="1"/>
      <c r="M34" s="1"/>
      <c r="N34" s="1"/>
      <c r="O34" s="1"/>
    </row>
    <row r="35" spans="2:15" ht="15.75" customHeight="1">
      <c r="B35" s="1"/>
      <c r="C35" s="160" t="str">
        <f>'Methodological Notes | Acronyms'!C109</f>
        <v> ACRONYMS AND SIGNS</v>
      </c>
      <c r="D35" s="160"/>
      <c r="E35" s="142"/>
      <c r="F35" s="142"/>
      <c r="G35" s="142"/>
      <c r="H35" s="142"/>
      <c r="I35" s="1"/>
      <c r="J35" s="1"/>
      <c r="K35" s="1"/>
      <c r="L35" s="1"/>
      <c r="M35" s="1"/>
      <c r="N35" s="1"/>
      <c r="O35" s="1"/>
    </row>
    <row r="36" spans="2:15" ht="12.75">
      <c r="B36" s="1"/>
      <c r="C36" s="149"/>
      <c r="D36" s="1"/>
      <c r="E36" s="1"/>
      <c r="F36" s="1"/>
      <c r="G36" s="1"/>
      <c r="H36" s="1"/>
      <c r="I36" s="1"/>
      <c r="J36" s="1"/>
      <c r="K36" s="1"/>
      <c r="L36" s="1"/>
      <c r="M36" s="1"/>
      <c r="N36" s="1"/>
      <c r="O36" s="1"/>
    </row>
    <row r="37" ht="12.75">
      <c r="C37" s="3"/>
    </row>
    <row r="38" ht="12.75">
      <c r="C38" s="3"/>
    </row>
    <row r="39" ht="12.75">
      <c r="C39" s="3"/>
    </row>
    <row r="40" ht="12.75">
      <c r="C40" s="3"/>
    </row>
    <row r="41" ht="12.75">
      <c r="C41" s="3"/>
    </row>
    <row r="42" ht="12.75">
      <c r="C42" s="3"/>
    </row>
    <row r="43" ht="12.75">
      <c r="C43" s="3"/>
    </row>
    <row r="44" ht="12.75">
      <c r="C44" s="3"/>
    </row>
    <row r="45" ht="12.75">
      <c r="C45" s="3"/>
    </row>
    <row r="46" ht="12.75">
      <c r="C46" s="3"/>
    </row>
    <row r="47" ht="12.75">
      <c r="C47" s="3"/>
    </row>
    <row r="48" ht="12.75">
      <c r="C48" s="3"/>
    </row>
    <row r="49" ht="12.75">
      <c r="C49" s="3"/>
    </row>
  </sheetData>
  <sheetProtection/>
  <mergeCells count="1">
    <mergeCell ref="H5:K7"/>
  </mergeCells>
  <hyperlinks>
    <hyperlink ref="D7:E7" location="UK_SC1" display="UK_SC1"/>
    <hyperlink ref="D8:I8" location="UK_1" display="UK_1"/>
    <hyperlink ref="D9:L9" location="UK_2" display="UK_2"/>
    <hyperlink ref="D10:M10" location="UK_3" display="UK_3"/>
    <hyperlink ref="D11:K11" location="UK_4" display="UK_4"/>
    <hyperlink ref="D12:G12" location="UK_5" display="UK_5"/>
    <hyperlink ref="D13:H13" location="UK_6" display="UK_6"/>
    <hyperlink ref="D14:F14" location="UK_10" display="UK_10"/>
    <hyperlink ref="D15:F15" location="UK_SC2" display="UK_SC2"/>
    <hyperlink ref="D16:G16" location="UK_SC2.1" display="UK_SC2.1"/>
    <hyperlink ref="D17:M17" location="UK_12" display="UK_12"/>
    <hyperlink ref="D18:K18" location="UK_13" display="UK_13"/>
    <hyperlink ref="D19:G19" location="UK_2.2" display="UK_2.2"/>
    <hyperlink ref="D20:I20" location="UK_14" display="UK_14"/>
    <hyperlink ref="D21:I21" location="UK_15" display="UK_15"/>
    <hyperlink ref="D22:G22" location="UK_16" display="UK_16"/>
    <hyperlink ref="D23:J23" location="UK_SC2.3" display="UK_SC2.3"/>
    <hyperlink ref="D24:K24" location="UK_17" display="UK_17"/>
    <hyperlink ref="D25:K25" location="UK_18" display="UK_18"/>
    <hyperlink ref="D26:I26" location="UK_19" display="UK_19"/>
    <hyperlink ref="D27:I27" location="UK_20" display="UK_20"/>
    <hyperlink ref="D28:H28" location="UK_SC2.4" display="UK_SC2.4"/>
    <hyperlink ref="D30:I30" location="UK_22" display="UK_22"/>
    <hyperlink ref="D29:I29" location="UK_21" display="UK_21"/>
    <hyperlink ref="D31:G31" location="UK_23" display="UK_23"/>
    <hyperlink ref="D32:H32" location="UK_24" display="UK_24"/>
    <hyperlink ref="C34:D34" location="UK_NM" display="UK_NM"/>
    <hyperlink ref="C35:D35" location="UK_SIG" display="UK_SIG"/>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90713A"/>
  </sheetPr>
  <dimension ref="B3:IF510"/>
  <sheetViews>
    <sheetView showGridLines="0" zoomScalePageLayoutView="0" workbookViewId="0" topLeftCell="A1">
      <selection activeCell="A512" sqref="A512"/>
    </sheetView>
  </sheetViews>
  <sheetFormatPr defaultColWidth="8.8515625" defaultRowHeight="12.75" customHeight="1"/>
  <cols>
    <col min="1" max="1" width="6.57421875" style="5" customWidth="1"/>
    <col min="2" max="2" width="14.140625" style="299" customWidth="1"/>
    <col min="3" max="3" width="8.28125" style="5" customWidth="1"/>
    <col min="4" max="4" width="45.140625" style="5" customWidth="1"/>
    <col min="5" max="16" width="10.421875" style="5" customWidth="1"/>
    <col min="17" max="21" width="12.28125" style="5" customWidth="1"/>
    <col min="22" max="41" width="10.140625" style="5" customWidth="1"/>
    <col min="42" max="16384" width="8.8515625" style="5" customWidth="1"/>
  </cols>
  <sheetData>
    <row r="3" spans="2:5" ht="12.75" customHeight="1">
      <c r="B3" s="314" t="s">
        <v>160</v>
      </c>
      <c r="C3" s="4"/>
      <c r="D3" s="4"/>
      <c r="E3" s="4"/>
    </row>
    <row r="4" spans="2:5" ht="12.75" customHeight="1">
      <c r="B4" s="291"/>
      <c r="C4" s="6"/>
      <c r="D4" s="6"/>
      <c r="E4" s="6"/>
    </row>
    <row r="5" ht="12.75" customHeight="1">
      <c r="B5" s="292"/>
    </row>
    <row r="6" spans="2:13" s="8" customFormat="1" ht="12.75" customHeight="1">
      <c r="B6" s="293" t="s">
        <v>147</v>
      </c>
      <c r="C6" s="9" t="s">
        <v>161</v>
      </c>
      <c r="D6" s="10"/>
      <c r="E6" s="10"/>
      <c r="F6" s="10"/>
      <c r="G6" s="10"/>
      <c r="H6" s="10"/>
      <c r="I6" s="10"/>
      <c r="J6" s="10"/>
      <c r="K6" s="10"/>
      <c r="L6" s="10"/>
      <c r="M6" s="7"/>
    </row>
    <row r="7" spans="2:240" ht="12.75" customHeight="1">
      <c r="B7" s="294"/>
      <c r="C7" s="7"/>
      <c r="D7" s="8"/>
      <c r="E7" s="8"/>
      <c r="F7" s="8"/>
      <c r="G7" s="8"/>
      <c r="H7" s="8"/>
      <c r="I7" s="8"/>
      <c r="J7" s="8"/>
      <c r="K7" s="8"/>
      <c r="L7" s="8"/>
      <c r="M7" s="7"/>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row>
    <row r="8" spans="2:14" s="8" customFormat="1" ht="12.75" customHeight="1">
      <c r="B8" s="295" t="s">
        <v>162</v>
      </c>
      <c r="C8" s="11" t="s">
        <v>163</v>
      </c>
      <c r="D8" s="12"/>
      <c r="E8" s="12"/>
      <c r="F8" s="12"/>
      <c r="G8" s="12"/>
      <c r="H8" s="12"/>
      <c r="I8" s="547"/>
      <c r="J8" s="547"/>
      <c r="K8" s="547"/>
      <c r="L8" s="547"/>
      <c r="M8" s="14"/>
      <c r="N8" s="13"/>
    </row>
    <row r="9" spans="2:14" s="8" customFormat="1" ht="12.75" customHeight="1">
      <c r="B9" s="296"/>
      <c r="C9" s="359" t="s">
        <v>356</v>
      </c>
      <c r="D9" s="12"/>
      <c r="E9" s="12"/>
      <c r="F9" s="12"/>
      <c r="G9" s="12"/>
      <c r="H9" s="12"/>
      <c r="I9" s="547"/>
      <c r="J9" s="547"/>
      <c r="K9" s="547"/>
      <c r="L9" s="547"/>
      <c r="M9" s="14"/>
      <c r="N9" s="13"/>
    </row>
    <row r="10" spans="2:14" s="8" customFormat="1" ht="12.75" customHeight="1">
      <c r="B10" s="296"/>
      <c r="C10" s="16"/>
      <c r="D10" s="12"/>
      <c r="E10" s="12"/>
      <c r="F10" s="37"/>
      <c r="G10" s="37"/>
      <c r="H10" s="37"/>
      <c r="I10" s="547"/>
      <c r="J10" s="547"/>
      <c r="K10" s="547"/>
      <c r="L10" s="547"/>
      <c r="M10" s="14"/>
      <c r="N10" s="13"/>
    </row>
    <row r="11" spans="2:13" s="8" customFormat="1" ht="12.75" customHeight="1">
      <c r="B11" s="296"/>
      <c r="C11" s="264"/>
      <c r="D11" s="265"/>
      <c r="E11" s="276" t="s">
        <v>151</v>
      </c>
      <c r="F11" s="276" t="s">
        <v>152</v>
      </c>
      <c r="G11" s="276" t="s">
        <v>135</v>
      </c>
      <c r="H11" s="276" t="s">
        <v>141</v>
      </c>
      <c r="I11" s="276" t="s">
        <v>177</v>
      </c>
      <c r="J11" s="276" t="s">
        <v>243</v>
      </c>
      <c r="K11" s="277" t="s">
        <v>362</v>
      </c>
      <c r="M11" s="13"/>
    </row>
    <row r="12" spans="2:13" s="8" customFormat="1" ht="12.75" customHeight="1">
      <c r="B12" s="296"/>
      <c r="C12" s="17"/>
      <c r="D12" s="18"/>
      <c r="E12" s="19"/>
      <c r="F12" s="19"/>
      <c r="G12" s="19"/>
      <c r="H12" s="19"/>
      <c r="I12" s="19"/>
      <c r="J12" s="19"/>
      <c r="K12" s="165"/>
      <c r="M12" s="13"/>
    </row>
    <row r="13" spans="2:13" s="8" customFormat="1" ht="12.75" customHeight="1">
      <c r="B13" s="296"/>
      <c r="C13" s="202" t="s">
        <v>146</v>
      </c>
      <c r="D13" s="203"/>
      <c r="E13" s="204">
        <f>'Dados Estatísticos'!E13</f>
        <v>1372680</v>
      </c>
      <c r="F13" s="204">
        <f>'Dados Estatísticos'!F13</f>
        <v>1329977</v>
      </c>
      <c r="G13" s="204">
        <f>'Dados Estatísticos'!G13</f>
        <v>1325528</v>
      </c>
      <c r="H13" s="204">
        <f>'Dados Estatísticos'!H13</f>
        <v>1348515</v>
      </c>
      <c r="I13" s="204">
        <f>'Dados Estatísticos'!I13</f>
        <v>1354534</v>
      </c>
      <c r="J13" s="204">
        <f>'Dados Estatísticos'!J13</f>
        <v>1526118</v>
      </c>
      <c r="K13" s="232">
        <f>'Dados Estatísticos'!K13</f>
        <v>1740444</v>
      </c>
      <c r="M13" s="13"/>
    </row>
    <row r="14" spans="2:13" s="8" customFormat="1" ht="12.75" customHeight="1">
      <c r="B14" s="296"/>
      <c r="C14" s="17"/>
      <c r="D14" s="18"/>
      <c r="E14" s="19"/>
      <c r="F14" s="19"/>
      <c r="G14" s="19"/>
      <c r="H14" s="19"/>
      <c r="I14" s="19"/>
      <c r="J14" s="19"/>
      <c r="K14" s="233"/>
      <c r="M14" s="13"/>
    </row>
    <row r="15" spans="2:13" s="8" customFormat="1" ht="12.75" customHeight="1">
      <c r="B15" s="296"/>
      <c r="C15" s="20" t="s">
        <v>164</v>
      </c>
      <c r="D15" s="21"/>
      <c r="E15" s="22">
        <f>'Dados Estatísticos'!E15</f>
        <v>1202229</v>
      </c>
      <c r="F15" s="22">
        <f>'Dados Estatísticos'!F15</f>
        <v>1157602</v>
      </c>
      <c r="G15" s="22">
        <f>'Dados Estatísticos'!G15</f>
        <v>1150805</v>
      </c>
      <c r="H15" s="51">
        <f>'Dados Estatísticos'!H15</f>
        <v>1167538</v>
      </c>
      <c r="I15" s="51">
        <f>'Dados Estatísticos'!I15</f>
        <v>1170301</v>
      </c>
      <c r="J15" s="51">
        <f>'Dados Estatísticos'!J15</f>
        <v>1280794</v>
      </c>
      <c r="K15" s="23">
        <f>'Dados Estatísticos'!K15</f>
        <v>1440005</v>
      </c>
      <c r="M15" s="13"/>
    </row>
    <row r="16" spans="2:13" s="8" customFormat="1" ht="25.5" customHeight="1">
      <c r="B16" s="296"/>
      <c r="C16" s="24"/>
      <c r="D16" s="496" t="s">
        <v>44</v>
      </c>
      <c r="E16" s="225">
        <f>'Dados Estatísticos'!E16</f>
        <v>425477</v>
      </c>
      <c r="F16" s="225">
        <f>'Dados Estatísticos'!F16</f>
        <v>415564</v>
      </c>
      <c r="G16" s="225">
        <f>'Dados Estatísticos'!G16</f>
        <v>417204</v>
      </c>
      <c r="H16" s="222">
        <f>'Dados Estatísticos'!H16</f>
        <v>419925</v>
      </c>
      <c r="I16" s="222">
        <f>'Dados Estatísticos'!I16</f>
        <v>418988</v>
      </c>
      <c r="J16" s="222">
        <f>'Dados Estatísticos'!J16</f>
        <v>408923</v>
      </c>
      <c r="K16" s="223">
        <f>'Dados Estatísticos'!K16</f>
        <v>424587</v>
      </c>
      <c r="M16" s="13"/>
    </row>
    <row r="17" spans="2:39" s="8" customFormat="1" ht="25.5" customHeight="1">
      <c r="B17" s="296"/>
      <c r="C17" s="24"/>
      <c r="D17" s="496" t="s">
        <v>45</v>
      </c>
      <c r="E17" s="225">
        <f>'Dados Estatísticos'!E17</f>
        <v>220384</v>
      </c>
      <c r="F17" s="225">
        <f>'Dados Estatísticos'!F17</f>
        <v>215994</v>
      </c>
      <c r="G17" s="225">
        <f>'Dados Estatísticos'!G17</f>
        <v>209983</v>
      </c>
      <c r="H17" s="222">
        <f>'Dados Estatísticos'!H17</f>
        <v>208819</v>
      </c>
      <c r="I17" s="222">
        <f>'Dados Estatísticos'!I17</f>
        <v>213673</v>
      </c>
      <c r="J17" s="222">
        <f>'Dados Estatísticos'!J17</f>
        <v>220337</v>
      </c>
      <c r="K17" s="223">
        <f>'Dados Estatísticos'!K17</f>
        <v>236023</v>
      </c>
      <c r="M17" s="115"/>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row>
    <row r="18" spans="2:13" s="8" customFormat="1" ht="25.5" customHeight="1">
      <c r="B18" s="296"/>
      <c r="C18" s="24"/>
      <c r="D18" s="496" t="s">
        <v>46</v>
      </c>
      <c r="E18" s="225">
        <f>'Dados Estatísticos'!E18</f>
        <v>311615</v>
      </c>
      <c r="F18" s="225">
        <f>'Dados Estatísticos'!F18</f>
        <v>298824</v>
      </c>
      <c r="G18" s="225">
        <f>'Dados Estatísticos'!G18</f>
        <v>313851</v>
      </c>
      <c r="H18" s="222">
        <f>'Dados Estatísticos'!H18</f>
        <v>319231</v>
      </c>
      <c r="I18" s="222">
        <f>'Dados Estatísticos'!I18</f>
        <v>315343</v>
      </c>
      <c r="J18" s="222">
        <f>'Dados Estatísticos'!J18</f>
        <v>403237</v>
      </c>
      <c r="K18" s="223">
        <f>'Dados Estatísticos'!K18</f>
        <v>409416</v>
      </c>
      <c r="M18" s="13"/>
    </row>
    <row r="19" spans="2:39" s="8" customFormat="1" ht="25.5" customHeight="1">
      <c r="B19" s="296"/>
      <c r="C19" s="24"/>
      <c r="D19" s="496" t="s">
        <v>47</v>
      </c>
      <c r="E19" s="225">
        <f>'Dados Estatísticos'!E19</f>
        <v>244753</v>
      </c>
      <c r="F19" s="225">
        <f>'Dados Estatísticos'!F19</f>
        <v>227220</v>
      </c>
      <c r="G19" s="225">
        <f>'Dados Estatísticos'!G19</f>
        <v>209767</v>
      </c>
      <c r="H19" s="222">
        <f>'Dados Estatísticos'!H19</f>
        <v>219563</v>
      </c>
      <c r="I19" s="222">
        <f>'Dados Estatísticos'!I19</f>
        <v>222297</v>
      </c>
      <c r="J19" s="222">
        <f>'Dados Estatísticos'!J19</f>
        <v>248297</v>
      </c>
      <c r="K19" s="223">
        <f>'Dados Estatísticos'!K19</f>
        <v>369979</v>
      </c>
      <c r="M19" s="115"/>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row>
    <row r="20" spans="2:39" s="8" customFormat="1" ht="12.75" customHeight="1">
      <c r="B20" s="296"/>
      <c r="C20" s="24"/>
      <c r="D20" s="236"/>
      <c r="E20" s="225"/>
      <c r="F20" s="225"/>
      <c r="G20" s="225"/>
      <c r="H20" s="222"/>
      <c r="I20" s="222"/>
      <c r="J20" s="222"/>
      <c r="K20" s="223"/>
      <c r="M20" s="115"/>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row>
    <row r="21" spans="2:13" s="8" customFormat="1" ht="12.75" customHeight="1">
      <c r="B21" s="296"/>
      <c r="C21" s="20" t="s">
        <v>165</v>
      </c>
      <c r="D21" s="21"/>
      <c r="E21" s="22">
        <f>'Dados Estatísticos'!E21</f>
        <v>170451</v>
      </c>
      <c r="F21" s="22">
        <f>'Dados Estatísticos'!F21</f>
        <v>172375</v>
      </c>
      <c r="G21" s="22">
        <f>'Dados Estatísticos'!G21</f>
        <v>174723</v>
      </c>
      <c r="H21" s="51">
        <f>'Dados Estatísticos'!H21</f>
        <v>180977</v>
      </c>
      <c r="I21" s="51">
        <f>'Dados Estatísticos'!I21</f>
        <v>184233</v>
      </c>
      <c r="J21" s="51">
        <f>'Dados Estatísticos'!J21</f>
        <v>245324</v>
      </c>
      <c r="K21" s="23">
        <f>'Dados Estatísticos'!K21</f>
        <v>300439</v>
      </c>
      <c r="M21" s="13"/>
    </row>
    <row r="22" spans="2:13" s="8" customFormat="1" ht="25.5" customHeight="1">
      <c r="B22" s="296"/>
      <c r="C22" s="28"/>
      <c r="D22" s="496" t="s">
        <v>44</v>
      </c>
      <c r="E22" s="225">
        <f>'Dados Estatísticos'!E22</f>
        <v>47924</v>
      </c>
      <c r="F22" s="225">
        <f>'Dados Estatísticos'!F22</f>
        <v>46152</v>
      </c>
      <c r="G22" s="225">
        <f>'Dados Estatísticos'!G22</f>
        <v>47590</v>
      </c>
      <c r="H22" s="222">
        <f>'Dados Estatísticos'!H22</f>
        <v>49089</v>
      </c>
      <c r="I22" s="222">
        <f>'Dados Estatísticos'!I22</f>
        <v>49113</v>
      </c>
      <c r="J22" s="222">
        <f>'Dados Estatísticos'!J22</f>
        <v>50900</v>
      </c>
      <c r="K22" s="223">
        <f>'Dados Estatísticos'!K22</f>
        <v>54932</v>
      </c>
      <c r="M22" s="13"/>
    </row>
    <row r="23" spans="2:39" s="8" customFormat="1" ht="25.5" customHeight="1">
      <c r="B23" s="296"/>
      <c r="C23" s="28"/>
      <c r="D23" s="496" t="s">
        <v>45</v>
      </c>
      <c r="E23" s="225">
        <f>'Dados Estatísticos'!E23</f>
        <v>28139</v>
      </c>
      <c r="F23" s="225">
        <f>'Dados Estatísticos'!F23</f>
        <v>28207</v>
      </c>
      <c r="G23" s="225">
        <f>'Dados Estatísticos'!G23</f>
        <v>28972</v>
      </c>
      <c r="H23" s="222">
        <f>'Dados Estatísticos'!H23</f>
        <v>29232</v>
      </c>
      <c r="I23" s="222">
        <f>'Dados Estatísticos'!I23</f>
        <v>29022</v>
      </c>
      <c r="J23" s="222">
        <f>'Dados Estatísticos'!J23</f>
        <v>35010</v>
      </c>
      <c r="K23" s="223">
        <f>'Dados Estatísticos'!K23</f>
        <v>37225</v>
      </c>
      <c r="M23" s="115"/>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row>
    <row r="24" spans="2:13" s="8" customFormat="1" ht="25.5" customHeight="1">
      <c r="B24" s="296"/>
      <c r="C24" s="28"/>
      <c r="D24" s="496" t="s">
        <v>46</v>
      </c>
      <c r="E24" s="225">
        <f>'Dados Estatísticos'!E24</f>
        <v>38918</v>
      </c>
      <c r="F24" s="225">
        <f>'Dados Estatísticos'!F24</f>
        <v>41760</v>
      </c>
      <c r="G24" s="225">
        <f>'Dados Estatísticos'!G24</f>
        <v>44009</v>
      </c>
      <c r="H24" s="222">
        <f>'Dados Estatísticos'!H24</f>
        <v>45311</v>
      </c>
      <c r="I24" s="222">
        <f>'Dados Estatísticos'!I24</f>
        <v>45950</v>
      </c>
      <c r="J24" s="222">
        <f>'Dados Estatísticos'!J24</f>
        <v>96973</v>
      </c>
      <c r="K24" s="223">
        <f>'Dados Estatísticos'!K24</f>
        <v>94279</v>
      </c>
      <c r="M24" s="13"/>
    </row>
    <row r="25" spans="2:39" s="8" customFormat="1" ht="25.5" customHeight="1">
      <c r="B25" s="296"/>
      <c r="C25" s="28"/>
      <c r="D25" s="496" t="s">
        <v>47</v>
      </c>
      <c r="E25" s="225">
        <f>'Dados Estatísticos'!E25</f>
        <v>55470</v>
      </c>
      <c r="F25" s="225">
        <f>'Dados Estatísticos'!F25</f>
        <v>56256</v>
      </c>
      <c r="G25" s="225">
        <f>'Dados Estatísticos'!G25</f>
        <v>54152</v>
      </c>
      <c r="H25" s="222">
        <f>'Dados Estatísticos'!H25</f>
        <v>57345</v>
      </c>
      <c r="I25" s="222">
        <f>'Dados Estatísticos'!I25</f>
        <v>60148</v>
      </c>
      <c r="J25" s="222">
        <f>'Dados Estatísticos'!J25</f>
        <v>62441</v>
      </c>
      <c r="K25" s="223">
        <f>'Dados Estatísticos'!K25</f>
        <v>114003</v>
      </c>
      <c r="M25" s="115"/>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row>
    <row r="26" spans="2:13" s="8" customFormat="1" ht="12.75" customHeight="1">
      <c r="B26" s="296"/>
      <c r="C26" s="29"/>
      <c r="D26" s="30"/>
      <c r="E26" s="31"/>
      <c r="F26" s="31"/>
      <c r="G26" s="31"/>
      <c r="H26" s="31"/>
      <c r="I26" s="31"/>
      <c r="J26" s="31"/>
      <c r="K26" s="32"/>
      <c r="M26" s="13"/>
    </row>
    <row r="27" spans="2:15" s="8" customFormat="1" ht="12.75" customHeight="1">
      <c r="B27" s="296"/>
      <c r="C27" s="16"/>
      <c r="D27" s="12"/>
      <c r="E27" s="12"/>
      <c r="F27" s="15"/>
      <c r="G27" s="15"/>
      <c r="H27" s="15"/>
      <c r="I27" s="15"/>
      <c r="J27" s="15"/>
      <c r="K27" s="13"/>
      <c r="L27" s="13"/>
      <c r="M27" s="13"/>
      <c r="N27" s="14"/>
      <c r="O27" s="13"/>
    </row>
    <row r="28" spans="2:15" s="8" customFormat="1" ht="12.75" customHeight="1">
      <c r="B28" s="296"/>
      <c r="C28" s="242" t="s">
        <v>171</v>
      </c>
      <c r="D28" s="15"/>
      <c r="E28" s="15"/>
      <c r="F28" s="15"/>
      <c r="G28" s="15"/>
      <c r="L28" s="13"/>
      <c r="M28" s="13"/>
      <c r="N28" s="14"/>
      <c r="O28" s="13"/>
    </row>
    <row r="29" spans="2:15" s="8" customFormat="1" ht="12.75" customHeight="1">
      <c r="B29" s="296"/>
      <c r="C29" s="33"/>
      <c r="D29" s="15"/>
      <c r="E29" s="15"/>
      <c r="F29" s="15"/>
      <c r="G29" s="15"/>
      <c r="L29" s="13"/>
      <c r="M29" s="13"/>
      <c r="N29" s="14"/>
      <c r="O29" s="13"/>
    </row>
    <row r="30" spans="2:15" s="8" customFormat="1" ht="12.75" customHeight="1">
      <c r="B30" s="296"/>
      <c r="C30" s="33"/>
      <c r="D30" s="15"/>
      <c r="E30" s="15"/>
      <c r="F30" s="15"/>
      <c r="G30" s="15"/>
      <c r="L30" s="13"/>
      <c r="M30" s="13"/>
      <c r="N30" s="14"/>
      <c r="O30" s="13"/>
    </row>
    <row r="31" spans="2:15" s="8" customFormat="1" ht="12.75" customHeight="1">
      <c r="B31" s="296"/>
      <c r="D31" s="15"/>
      <c r="E31" s="15"/>
      <c r="F31" s="15"/>
      <c r="G31" s="15"/>
      <c r="H31" s="15"/>
      <c r="I31" s="15"/>
      <c r="J31" s="15"/>
      <c r="K31" s="13"/>
      <c r="L31" s="13"/>
      <c r="M31" s="13"/>
      <c r="N31" s="14"/>
      <c r="O31" s="13"/>
    </row>
    <row r="32" spans="2:15" s="8" customFormat="1" ht="12.75" customHeight="1">
      <c r="B32" s="295" t="s">
        <v>166</v>
      </c>
      <c r="C32" s="11" t="s">
        <v>167</v>
      </c>
      <c r="D32" s="12"/>
      <c r="E32" s="12"/>
      <c r="F32" s="48"/>
      <c r="G32" s="48"/>
      <c r="H32" s="48"/>
      <c r="I32" s="48"/>
      <c r="J32" s="34"/>
      <c r="K32" s="13"/>
      <c r="L32" s="547"/>
      <c r="M32" s="547"/>
      <c r="N32" s="547"/>
      <c r="O32" s="547"/>
    </row>
    <row r="33" spans="2:15" s="8" customFormat="1" ht="12.75" customHeight="1">
      <c r="B33" s="296"/>
      <c r="C33" s="359" t="s">
        <v>357</v>
      </c>
      <c r="D33" s="255"/>
      <c r="E33" s="12"/>
      <c r="F33" s="12"/>
      <c r="G33" s="12"/>
      <c r="H33" s="12"/>
      <c r="I33" s="255"/>
      <c r="J33" s="12"/>
      <c r="K33" s="13"/>
      <c r="L33" s="547"/>
      <c r="M33" s="547"/>
      <c r="N33" s="547"/>
      <c r="O33" s="547"/>
    </row>
    <row r="34" spans="2:16" s="8" customFormat="1" ht="12.75" customHeight="1">
      <c r="B34" s="296"/>
      <c r="C34" s="16"/>
      <c r="D34" s="12"/>
      <c r="E34" s="12"/>
      <c r="F34" s="37"/>
      <c r="G34" s="37"/>
      <c r="H34" s="37"/>
      <c r="I34" s="37"/>
      <c r="J34" s="13"/>
      <c r="K34" s="13"/>
      <c r="L34" s="547"/>
      <c r="M34" s="547"/>
      <c r="N34" s="547"/>
      <c r="O34" s="547"/>
      <c r="P34" s="13"/>
    </row>
    <row r="35" spans="3:11" s="495" customFormat="1" ht="12.75" customHeight="1">
      <c r="C35" s="283"/>
      <c r="D35" s="284"/>
      <c r="E35" s="360" t="s">
        <v>151</v>
      </c>
      <c r="F35" s="276" t="s">
        <v>152</v>
      </c>
      <c r="G35" s="276" t="s">
        <v>135</v>
      </c>
      <c r="H35" s="276" t="s">
        <v>141</v>
      </c>
      <c r="I35" s="276" t="s">
        <v>177</v>
      </c>
      <c r="J35" s="276" t="s">
        <v>243</v>
      </c>
      <c r="K35" s="277" t="s">
        <v>362</v>
      </c>
    </row>
    <row r="36" spans="3:11" s="495" customFormat="1" ht="12.75" customHeight="1">
      <c r="C36" s="361"/>
      <c r="D36" s="362"/>
      <c r="E36" s="362"/>
      <c r="F36" s="362"/>
      <c r="G36" s="362"/>
      <c r="H36" s="362"/>
      <c r="I36" s="362"/>
      <c r="J36" s="362"/>
      <c r="K36" s="363"/>
    </row>
    <row r="37" spans="3:11" s="495" customFormat="1" ht="12.75" customHeight="1">
      <c r="C37" s="538" t="s">
        <v>168</v>
      </c>
      <c r="D37" s="539"/>
      <c r="E37" s="539"/>
      <c r="F37" s="539"/>
      <c r="G37" s="539"/>
      <c r="H37" s="539"/>
      <c r="I37" s="539"/>
      <c r="J37" s="539"/>
      <c r="K37" s="540"/>
    </row>
    <row r="38" spans="3:11" s="495" customFormat="1" ht="12.75" customHeight="1">
      <c r="C38" s="364"/>
      <c r="D38" s="365"/>
      <c r="E38" s="365"/>
      <c r="F38" s="365"/>
      <c r="G38" s="365"/>
      <c r="H38" s="365"/>
      <c r="I38" s="365"/>
      <c r="J38" s="365"/>
      <c r="K38" s="366"/>
    </row>
    <row r="39" spans="3:11" s="495" customFormat="1" ht="12.75" customHeight="1">
      <c r="C39" s="202" t="s">
        <v>146</v>
      </c>
      <c r="D39" s="205"/>
      <c r="E39" s="367">
        <f>'Dados Estatísticos'!E39</f>
        <v>79407</v>
      </c>
      <c r="F39" s="367">
        <f>'Dados Estatísticos'!F39</f>
        <v>113921</v>
      </c>
      <c r="G39" s="367">
        <f>'Dados Estatísticos'!G39</f>
        <v>125756</v>
      </c>
      <c r="H39" s="367">
        <f>'Dados Estatísticos'!H39</f>
        <v>141510</v>
      </c>
      <c r="I39" s="367">
        <f>'Dados Estatísticos'!I39</f>
        <v>205489</v>
      </c>
      <c r="J39" s="367">
        <f>'Dados Estatísticos'!J39</f>
        <v>650272</v>
      </c>
      <c r="K39" s="368" t="str">
        <f>'Dados Estatísticos'!K39</f>
        <v>x</v>
      </c>
    </row>
    <row r="40" spans="3:11" s="495" customFormat="1" ht="12.75" customHeight="1">
      <c r="C40" s="20"/>
      <c r="D40" s="288"/>
      <c r="E40" s="22"/>
      <c r="F40" s="22"/>
      <c r="G40" s="22"/>
      <c r="H40" s="22"/>
      <c r="I40" s="22"/>
      <c r="J40" s="22"/>
      <c r="K40" s="35"/>
    </row>
    <row r="41" spans="3:11" s="495" customFormat="1" ht="12.75" customHeight="1">
      <c r="C41" s="20" t="s">
        <v>164</v>
      </c>
      <c r="D41" s="21"/>
      <c r="E41" s="22">
        <f>'Dados Estatísticos'!E41</f>
        <v>63084</v>
      </c>
      <c r="F41" s="22">
        <f>'Dados Estatísticos'!F41</f>
        <v>90389</v>
      </c>
      <c r="G41" s="22">
        <f>'Dados Estatísticos'!G41</f>
        <v>100273</v>
      </c>
      <c r="H41" s="51">
        <f>'Dados Estatísticos'!H41</f>
        <v>113803</v>
      </c>
      <c r="I41" s="51">
        <f>'Dados Estatísticos'!I41</f>
        <v>170618</v>
      </c>
      <c r="J41" s="51">
        <f>'Dados Estatísticos'!J41</f>
        <v>577305</v>
      </c>
      <c r="K41" s="23" t="str">
        <f>'Dados Estatísticos'!K41</f>
        <v>x</v>
      </c>
    </row>
    <row r="42" spans="3:11" s="495" customFormat="1" ht="24.75" customHeight="1">
      <c r="C42" s="24"/>
      <c r="D42" s="496" t="s">
        <v>44</v>
      </c>
      <c r="E42" s="497">
        <f>'Dados Estatísticos'!E42</f>
        <v>15906</v>
      </c>
      <c r="F42" s="224">
        <f>'Dados Estatísticos'!F42</f>
        <v>18175</v>
      </c>
      <c r="G42" s="224">
        <f>'Dados Estatísticos'!G42</f>
        <v>26160</v>
      </c>
      <c r="H42" s="370">
        <f>'Dados Estatísticos'!H42</f>
        <v>27837</v>
      </c>
      <c r="I42" s="370">
        <f>'Dados Estatísticos'!I42</f>
        <v>41362</v>
      </c>
      <c r="J42" s="370">
        <f>'Dados Estatísticos'!J42</f>
        <v>386254</v>
      </c>
      <c r="K42" s="231" t="str">
        <f>'Dados Estatísticos'!K42</f>
        <v>x</v>
      </c>
    </row>
    <row r="43" spans="3:11" s="495" customFormat="1" ht="24" customHeight="1">
      <c r="C43" s="24"/>
      <c r="D43" s="496" t="s">
        <v>45</v>
      </c>
      <c r="E43" s="497">
        <f>'Dados Estatísticos'!E43</f>
        <v>11267</v>
      </c>
      <c r="F43" s="224">
        <f>'Dados Estatísticos'!F43</f>
        <v>18759</v>
      </c>
      <c r="G43" s="224">
        <f>'Dados Estatísticos'!G43</f>
        <v>19296</v>
      </c>
      <c r="H43" s="370">
        <f>'Dados Estatísticos'!H43</f>
        <v>23092</v>
      </c>
      <c r="I43" s="370">
        <f>'Dados Estatísticos'!I43</f>
        <v>36425</v>
      </c>
      <c r="J43" s="370">
        <f>'Dados Estatísticos'!J43</f>
        <v>54828</v>
      </c>
      <c r="K43" s="231" t="str">
        <f>'Dados Estatísticos'!K43</f>
        <v>x</v>
      </c>
    </row>
    <row r="44" spans="3:11" s="495" customFormat="1" ht="25.5" customHeight="1">
      <c r="C44" s="24"/>
      <c r="D44" s="496" t="s">
        <v>46</v>
      </c>
      <c r="E44" s="497">
        <f>'Dados Estatísticos'!E44</f>
        <v>17713</v>
      </c>
      <c r="F44" s="224">
        <f>'Dados Estatísticos'!F44</f>
        <v>27918</v>
      </c>
      <c r="G44" s="224">
        <f>'Dados Estatísticos'!G44</f>
        <v>30530</v>
      </c>
      <c r="H44" s="370">
        <f>'Dados Estatísticos'!H44</f>
        <v>35707</v>
      </c>
      <c r="I44" s="370">
        <f>'Dados Estatísticos'!I44</f>
        <v>54066</v>
      </c>
      <c r="J44" s="370">
        <f>'Dados Estatísticos'!J44</f>
        <v>78701</v>
      </c>
      <c r="K44" s="231" t="str">
        <f>'Dados Estatísticos'!K44</f>
        <v>x</v>
      </c>
    </row>
    <row r="45" spans="3:11" s="495" customFormat="1" ht="24.75" customHeight="1">
      <c r="C45" s="24"/>
      <c r="D45" s="496" t="s">
        <v>47</v>
      </c>
      <c r="E45" s="497">
        <f>'Dados Estatísticos'!E45</f>
        <v>18198</v>
      </c>
      <c r="F45" s="225">
        <f>'Dados Estatísticos'!F45</f>
        <v>25537</v>
      </c>
      <c r="G45" s="225">
        <f>'Dados Estatísticos'!G45</f>
        <v>24287</v>
      </c>
      <c r="H45" s="222">
        <f>'Dados Estatísticos'!H45</f>
        <v>27167</v>
      </c>
      <c r="I45" s="222">
        <f>'Dados Estatísticos'!I45</f>
        <v>38765</v>
      </c>
      <c r="J45" s="222">
        <f>'Dados Estatísticos'!J45</f>
        <v>57522</v>
      </c>
      <c r="K45" s="223" t="str">
        <f>'Dados Estatísticos'!K45</f>
        <v>x</v>
      </c>
    </row>
    <row r="46" spans="3:11" s="495" customFormat="1" ht="12.75" customHeight="1">
      <c r="C46" s="24"/>
      <c r="D46" s="236"/>
      <c r="E46" s="26"/>
      <c r="F46" s="22"/>
      <c r="G46" s="22"/>
      <c r="H46" s="51"/>
      <c r="I46" s="51"/>
      <c r="J46" s="51"/>
      <c r="K46" s="23"/>
    </row>
    <row r="47" spans="3:11" s="495" customFormat="1" ht="12.75" customHeight="1">
      <c r="C47" s="20" t="s">
        <v>165</v>
      </c>
      <c r="D47" s="21"/>
      <c r="E47" s="22">
        <f>'Dados Estatísticos'!E47</f>
        <v>16323</v>
      </c>
      <c r="F47" s="22">
        <f>'Dados Estatísticos'!F47</f>
        <v>23532</v>
      </c>
      <c r="G47" s="22">
        <f>'Dados Estatísticos'!G47</f>
        <v>25483</v>
      </c>
      <c r="H47" s="51">
        <f>'Dados Estatísticos'!H47</f>
        <v>27707</v>
      </c>
      <c r="I47" s="51">
        <f>'Dados Estatísticos'!I47</f>
        <v>34871</v>
      </c>
      <c r="J47" s="51">
        <f>'Dados Estatísticos'!J47</f>
        <v>72967</v>
      </c>
      <c r="K47" s="23" t="str">
        <f>'Dados Estatísticos'!K47</f>
        <v>x</v>
      </c>
    </row>
    <row r="48" spans="3:11" s="495" customFormat="1" ht="23.25" customHeight="1">
      <c r="C48" s="28"/>
      <c r="D48" s="496" t="s">
        <v>44</v>
      </c>
      <c r="E48" s="497">
        <f>'Dados Estatísticos'!E48</f>
        <v>3015</v>
      </c>
      <c r="F48" s="225">
        <f>'Dados Estatísticos'!F48</f>
        <v>4692</v>
      </c>
      <c r="G48" s="225">
        <f>'Dados Estatísticos'!G48</f>
        <v>5034</v>
      </c>
      <c r="H48" s="222">
        <f>'Dados Estatísticos'!H48</f>
        <v>5828</v>
      </c>
      <c r="I48" s="222">
        <f>'Dados Estatísticos'!I48</f>
        <v>7504</v>
      </c>
      <c r="J48" s="222">
        <f>'Dados Estatísticos'!J48</f>
        <v>42697</v>
      </c>
      <c r="K48" s="223" t="str">
        <f>'Dados Estatísticos'!K48</f>
        <v>x</v>
      </c>
    </row>
    <row r="49" spans="3:11" s="495" customFormat="1" ht="25.5" customHeight="1">
      <c r="C49" s="28"/>
      <c r="D49" s="496" t="s">
        <v>45</v>
      </c>
      <c r="E49" s="497">
        <f>'Dados Estatísticos'!E49</f>
        <v>1745</v>
      </c>
      <c r="F49" s="225">
        <f>'Dados Estatísticos'!F49</f>
        <v>2735</v>
      </c>
      <c r="G49" s="225">
        <f>'Dados Estatísticos'!G49</f>
        <v>3008</v>
      </c>
      <c r="H49" s="222">
        <f>'Dados Estatísticos'!H49</f>
        <v>3238</v>
      </c>
      <c r="I49" s="222">
        <f>'Dados Estatísticos'!I49</f>
        <v>3589</v>
      </c>
      <c r="J49" s="222">
        <f>'Dados Estatísticos'!J49</f>
        <v>3976</v>
      </c>
      <c r="K49" s="223" t="str">
        <f>'Dados Estatísticos'!K49</f>
        <v>x</v>
      </c>
    </row>
    <row r="50" spans="3:11" s="495" customFormat="1" ht="24" customHeight="1">
      <c r="C50" s="28"/>
      <c r="D50" s="496" t="s">
        <v>46</v>
      </c>
      <c r="E50" s="497">
        <f>'Dados Estatísticos'!E50</f>
        <v>2502</v>
      </c>
      <c r="F50" s="225">
        <f>'Dados Estatísticos'!F50</f>
        <v>4349</v>
      </c>
      <c r="G50" s="225">
        <f>'Dados Estatísticos'!G50</f>
        <v>4973</v>
      </c>
      <c r="H50" s="222">
        <f>'Dados Estatísticos'!H50</f>
        <v>5659</v>
      </c>
      <c r="I50" s="222">
        <f>'Dados Estatísticos'!I50</f>
        <v>7310</v>
      </c>
      <c r="J50" s="222">
        <f>'Dados Estatísticos'!J50</f>
        <v>7614</v>
      </c>
      <c r="K50" s="223" t="str">
        <f>'Dados Estatísticos'!K50</f>
        <v>x</v>
      </c>
    </row>
    <row r="51" spans="3:11" s="495" customFormat="1" ht="27" customHeight="1">
      <c r="C51" s="28"/>
      <c r="D51" s="496" t="s">
        <v>47</v>
      </c>
      <c r="E51" s="497">
        <f>'Dados Estatísticos'!E51</f>
        <v>9061</v>
      </c>
      <c r="F51" s="225">
        <f>'Dados Estatísticos'!F51</f>
        <v>11756</v>
      </c>
      <c r="G51" s="225">
        <f>'Dados Estatísticos'!G51</f>
        <v>12468</v>
      </c>
      <c r="H51" s="222">
        <f>'Dados Estatísticos'!H51</f>
        <v>12982</v>
      </c>
      <c r="I51" s="222">
        <f>'Dados Estatísticos'!I51</f>
        <v>16468</v>
      </c>
      <c r="J51" s="222">
        <f>'Dados Estatísticos'!J51</f>
        <v>18680</v>
      </c>
      <c r="K51" s="223" t="str">
        <f>'Dados Estatísticos'!K51</f>
        <v>x</v>
      </c>
    </row>
    <row r="52" spans="3:11" s="495" customFormat="1" ht="12.75" customHeight="1">
      <c r="C52" s="374"/>
      <c r="D52" s="30"/>
      <c r="E52" s="31"/>
      <c r="F52" s="31"/>
      <c r="G52" s="31"/>
      <c r="H52" s="31"/>
      <c r="I52" s="31"/>
      <c r="J52" s="31"/>
      <c r="K52" s="32"/>
    </row>
    <row r="53" spans="3:11" s="495" customFormat="1" ht="12.75" customHeight="1">
      <c r="C53" s="538" t="s">
        <v>294</v>
      </c>
      <c r="D53" s="539"/>
      <c r="E53" s="539"/>
      <c r="F53" s="539"/>
      <c r="G53" s="539"/>
      <c r="H53" s="539"/>
      <c r="I53" s="539"/>
      <c r="J53" s="539"/>
      <c r="K53" s="540"/>
    </row>
    <row r="54" spans="3:11" s="495" customFormat="1" ht="12.75" customHeight="1">
      <c r="C54" s="361"/>
      <c r="D54" s="362"/>
      <c r="E54" s="362"/>
      <c r="F54" s="362"/>
      <c r="G54" s="362"/>
      <c r="H54" s="362"/>
      <c r="I54" s="362"/>
      <c r="J54" s="362"/>
      <c r="K54" s="363"/>
    </row>
    <row r="55" spans="3:11" s="495" customFormat="1" ht="12.75" customHeight="1">
      <c r="C55" s="202" t="s">
        <v>146</v>
      </c>
      <c r="D55" s="205"/>
      <c r="E55" s="367">
        <f>'Dados Estatísticos'!E55</f>
        <v>40573</v>
      </c>
      <c r="F55" s="367">
        <f>'Dados Estatísticos'!F55</f>
        <v>82780</v>
      </c>
      <c r="G55" s="367">
        <f>'Dados Estatísticos'!G55</f>
        <v>94644</v>
      </c>
      <c r="H55" s="367">
        <f>'Dados Estatísticos'!H55</f>
        <v>115273</v>
      </c>
      <c r="I55" s="367">
        <f>'Dados Estatísticos'!I55</f>
        <v>152418</v>
      </c>
      <c r="J55" s="367">
        <f>'Dados Estatísticos'!J55</f>
        <v>591138</v>
      </c>
      <c r="K55" s="368" t="str">
        <f>'Dados Estatísticos'!K55</f>
        <v>x</v>
      </c>
    </row>
    <row r="56" spans="3:11" s="495" customFormat="1" ht="12.75" customHeight="1">
      <c r="C56" s="20"/>
      <c r="D56" s="288"/>
      <c r="E56" s="22"/>
      <c r="F56" s="22"/>
      <c r="G56" s="22"/>
      <c r="H56" s="22"/>
      <c r="I56" s="22"/>
      <c r="J56" s="22"/>
      <c r="K56" s="35"/>
    </row>
    <row r="57" spans="3:11" s="495" customFormat="1" ht="12.75" customHeight="1">
      <c r="C57" s="20" t="s">
        <v>164</v>
      </c>
      <c r="D57" s="21"/>
      <c r="E57" s="22">
        <f>'Dados Estatísticos'!E57</f>
        <v>30911</v>
      </c>
      <c r="F57" s="22">
        <f>'Dados Estatísticos'!F57</f>
        <v>63694</v>
      </c>
      <c r="G57" s="22">
        <f>'Dados Estatísticos'!G57</f>
        <v>73251</v>
      </c>
      <c r="H57" s="51">
        <f>'Dados Estatísticos'!H57</f>
        <v>91355</v>
      </c>
      <c r="I57" s="51">
        <f>'Dados Estatísticos'!I57</f>
        <v>122532</v>
      </c>
      <c r="J57" s="51">
        <f>'Dados Estatísticos'!J57</f>
        <v>523171</v>
      </c>
      <c r="K57" s="23" t="str">
        <f>'Dados Estatísticos'!K57</f>
        <v>x</v>
      </c>
    </row>
    <row r="58" spans="3:11" s="495" customFormat="1" ht="24.75" customHeight="1">
      <c r="C58" s="24"/>
      <c r="D58" s="496" t="s">
        <v>44</v>
      </c>
      <c r="E58" s="497">
        <f>'Dados Estatísticos'!E58</f>
        <v>8132</v>
      </c>
      <c r="F58" s="224">
        <f>'Dados Estatísticos'!F58</f>
        <v>10828</v>
      </c>
      <c r="G58" s="224">
        <f>'Dados Estatísticos'!G58</f>
        <v>15731</v>
      </c>
      <c r="H58" s="370">
        <f>'Dados Estatísticos'!H58</f>
        <v>18774</v>
      </c>
      <c r="I58" s="370">
        <f>'Dados Estatísticos'!I58</f>
        <v>29084</v>
      </c>
      <c r="J58" s="370">
        <f>'Dados Estatísticos'!J58</f>
        <v>374787</v>
      </c>
      <c r="K58" s="231" t="str">
        <f>'Dados Estatísticos'!K58</f>
        <v>x</v>
      </c>
    </row>
    <row r="59" spans="3:11" s="495" customFormat="1" ht="24" customHeight="1">
      <c r="C59" s="24"/>
      <c r="D59" s="496" t="s">
        <v>45</v>
      </c>
      <c r="E59" s="497">
        <f>'Dados Estatísticos'!E59</f>
        <v>5710</v>
      </c>
      <c r="F59" s="224">
        <f>'Dados Estatísticos'!F59</f>
        <v>13812</v>
      </c>
      <c r="G59" s="224">
        <f>'Dados Estatísticos'!G59</f>
        <v>15149</v>
      </c>
      <c r="H59" s="370">
        <f>'Dados Estatísticos'!H59</f>
        <v>19621</v>
      </c>
      <c r="I59" s="370">
        <f>'Dados Estatísticos'!I59</f>
        <v>25400</v>
      </c>
      <c r="J59" s="370">
        <f>'Dados Estatísticos'!J59</f>
        <v>40873</v>
      </c>
      <c r="K59" s="231" t="str">
        <f>'Dados Estatísticos'!K59</f>
        <v>x</v>
      </c>
    </row>
    <row r="60" spans="3:11" s="495" customFormat="1" ht="25.5" customHeight="1">
      <c r="C60" s="24"/>
      <c r="D60" s="496" t="s">
        <v>46</v>
      </c>
      <c r="E60" s="497">
        <f>'Dados Estatísticos'!E60</f>
        <v>8633</v>
      </c>
      <c r="F60" s="224">
        <f>'Dados Estatísticos'!F60</f>
        <v>20436</v>
      </c>
      <c r="G60" s="224">
        <f>'Dados Estatísticos'!G60</f>
        <v>23601</v>
      </c>
      <c r="H60" s="370">
        <f>'Dados Estatísticos'!H60</f>
        <v>30107</v>
      </c>
      <c r="I60" s="370">
        <f>'Dados Estatísticos'!I60</f>
        <v>38631</v>
      </c>
      <c r="J60" s="370">
        <f>'Dados Estatísticos'!J60</f>
        <v>60425</v>
      </c>
      <c r="K60" s="231" t="str">
        <f>'Dados Estatísticos'!K60</f>
        <v>x</v>
      </c>
    </row>
    <row r="61" spans="3:11" s="495" customFormat="1" ht="24.75" customHeight="1">
      <c r="C61" s="24"/>
      <c r="D61" s="496" t="s">
        <v>47</v>
      </c>
      <c r="E61" s="497">
        <f>'Dados Estatísticos'!E61</f>
        <v>8436</v>
      </c>
      <c r="F61" s="225">
        <f>'Dados Estatísticos'!F61</f>
        <v>18618</v>
      </c>
      <c r="G61" s="225">
        <f>'Dados Estatísticos'!G61</f>
        <v>18770</v>
      </c>
      <c r="H61" s="222">
        <f>'Dados Estatísticos'!H61</f>
        <v>22853</v>
      </c>
      <c r="I61" s="222">
        <f>'Dados Estatísticos'!I61</f>
        <v>29417</v>
      </c>
      <c r="J61" s="222">
        <f>'Dados Estatísticos'!J61</f>
        <v>47086</v>
      </c>
      <c r="K61" s="223" t="str">
        <f>'Dados Estatísticos'!K61</f>
        <v>x</v>
      </c>
    </row>
    <row r="62" spans="3:11" s="495" customFormat="1" ht="12.75" customHeight="1">
      <c r="C62" s="24"/>
      <c r="D62" s="236"/>
      <c r="E62" s="26"/>
      <c r="F62" s="22"/>
      <c r="G62" s="22"/>
      <c r="H62" s="51"/>
      <c r="I62" s="51"/>
      <c r="J62" s="51"/>
      <c r="K62" s="23"/>
    </row>
    <row r="63" spans="3:11" s="495" customFormat="1" ht="12.75" customHeight="1">
      <c r="C63" s="20" t="s">
        <v>165</v>
      </c>
      <c r="D63" s="21"/>
      <c r="E63" s="22">
        <f>'Dados Estatísticos'!E63</f>
        <v>9662</v>
      </c>
      <c r="F63" s="22">
        <f>'Dados Estatísticos'!F63</f>
        <v>19086</v>
      </c>
      <c r="G63" s="22">
        <f>'Dados Estatísticos'!G63</f>
        <v>21393</v>
      </c>
      <c r="H63" s="51">
        <f>'Dados Estatísticos'!H63</f>
        <v>23918</v>
      </c>
      <c r="I63" s="51">
        <f>'Dados Estatísticos'!I63</f>
        <v>29886</v>
      </c>
      <c r="J63" s="51">
        <f>'Dados Estatísticos'!J63</f>
        <v>67967</v>
      </c>
      <c r="K63" s="23" t="str">
        <f>'Dados Estatísticos'!K63</f>
        <v>x</v>
      </c>
    </row>
    <row r="64" spans="3:11" s="495" customFormat="1" ht="23.25" customHeight="1">
      <c r="C64" s="28"/>
      <c r="D64" s="496" t="s">
        <v>44</v>
      </c>
      <c r="E64" s="497">
        <f>'Dados Estatísticos'!E64</f>
        <v>1206</v>
      </c>
      <c r="F64" s="225">
        <f>'Dados Estatísticos'!F64</f>
        <v>3066</v>
      </c>
      <c r="G64" s="225">
        <f>'Dados Estatísticos'!G64</f>
        <v>3448</v>
      </c>
      <c r="H64" s="222">
        <f>'Dados Estatísticos'!H64</f>
        <v>4206</v>
      </c>
      <c r="I64" s="222">
        <f>'Dados Estatísticos'!I64</f>
        <v>5505</v>
      </c>
      <c r="J64" s="222">
        <f>'Dados Estatísticos'!J64</f>
        <v>40645</v>
      </c>
      <c r="K64" s="223" t="str">
        <f>'Dados Estatísticos'!K64</f>
        <v>x</v>
      </c>
    </row>
    <row r="65" spans="3:11" s="495" customFormat="1" ht="25.5" customHeight="1">
      <c r="C65" s="28"/>
      <c r="D65" s="496" t="s">
        <v>45</v>
      </c>
      <c r="E65" s="497">
        <f>'Dados Estatísticos'!E65</f>
        <v>944</v>
      </c>
      <c r="F65" s="225">
        <f>'Dados Estatísticos'!F65</f>
        <v>2165</v>
      </c>
      <c r="G65" s="225">
        <f>'Dados Estatísticos'!G65</f>
        <v>2491</v>
      </c>
      <c r="H65" s="222">
        <f>'Dados Estatísticos'!H65</f>
        <v>2759</v>
      </c>
      <c r="I65" s="222">
        <f>'Dados Estatísticos'!I65</f>
        <v>3072</v>
      </c>
      <c r="J65" s="222">
        <f>'Dados Estatísticos'!J65</f>
        <v>3486</v>
      </c>
      <c r="K65" s="223" t="str">
        <f>'Dados Estatísticos'!K65</f>
        <v>x</v>
      </c>
    </row>
    <row r="66" spans="3:11" s="495" customFormat="1" ht="24" customHeight="1">
      <c r="C66" s="28"/>
      <c r="D66" s="496" t="s">
        <v>46</v>
      </c>
      <c r="E66" s="497">
        <f>'Dados Estatísticos'!E66</f>
        <v>1380</v>
      </c>
      <c r="F66" s="225">
        <f>'Dados Estatísticos'!F66</f>
        <v>3487</v>
      </c>
      <c r="G66" s="225">
        <f>'Dados Estatísticos'!G66</f>
        <v>4181</v>
      </c>
      <c r="H66" s="222">
        <f>'Dados Estatísticos'!H66</f>
        <v>4916</v>
      </c>
      <c r="I66" s="222">
        <f>'Dados Estatísticos'!I66</f>
        <v>6353</v>
      </c>
      <c r="J66" s="222">
        <f>'Dados Estatísticos'!J66</f>
        <v>6811</v>
      </c>
      <c r="K66" s="223" t="str">
        <f>'Dados Estatísticos'!K66</f>
        <v>x</v>
      </c>
    </row>
    <row r="67" spans="3:11" s="495" customFormat="1" ht="27" customHeight="1">
      <c r="C67" s="28"/>
      <c r="D67" s="496" t="s">
        <v>47</v>
      </c>
      <c r="E67" s="497">
        <f>'Dados Estatísticos'!E67</f>
        <v>6132</v>
      </c>
      <c r="F67" s="225">
        <f>'Dados Estatísticos'!F67</f>
        <v>10368</v>
      </c>
      <c r="G67" s="225">
        <f>'Dados Estatísticos'!G67</f>
        <v>11273</v>
      </c>
      <c r="H67" s="222">
        <f>'Dados Estatísticos'!H67</f>
        <v>12037</v>
      </c>
      <c r="I67" s="222">
        <f>'Dados Estatísticos'!I67</f>
        <v>14956</v>
      </c>
      <c r="J67" s="222">
        <f>'Dados Estatísticos'!J67</f>
        <v>17025</v>
      </c>
      <c r="K67" s="223" t="str">
        <f>'Dados Estatísticos'!K67</f>
        <v>x</v>
      </c>
    </row>
    <row r="68" spans="3:11" s="495" customFormat="1" ht="12.75" customHeight="1">
      <c r="C68" s="374"/>
      <c r="D68" s="30"/>
      <c r="E68" s="31"/>
      <c r="F68" s="31"/>
      <c r="G68" s="31"/>
      <c r="H68" s="31"/>
      <c r="I68" s="31"/>
      <c r="J68" s="31"/>
      <c r="K68" s="32"/>
    </row>
    <row r="69" spans="3:11" s="495" customFormat="1" ht="12.75" customHeight="1">
      <c r="C69" s="237"/>
      <c r="D69" s="238"/>
      <c r="E69" s="15"/>
      <c r="F69" s="15"/>
      <c r="G69" s="15"/>
      <c r="H69" s="15"/>
      <c r="I69" s="328"/>
      <c r="J69" s="328"/>
      <c r="K69" s="328"/>
    </row>
    <row r="70" spans="2:15" s="8" customFormat="1" ht="12.75" customHeight="1">
      <c r="B70" s="296"/>
      <c r="C70" s="242" t="s">
        <v>171</v>
      </c>
      <c r="D70" s="15"/>
      <c r="E70" s="15"/>
      <c r="F70" s="238"/>
      <c r="G70" s="15"/>
      <c r="H70" s="15"/>
      <c r="I70" s="15"/>
      <c r="J70" s="15"/>
      <c r="K70" s="13"/>
      <c r="L70" s="13"/>
      <c r="M70" s="13"/>
      <c r="N70" s="14"/>
      <c r="O70" s="13"/>
    </row>
    <row r="71" spans="2:15" s="8" customFormat="1" ht="12.75" customHeight="1">
      <c r="B71" s="296"/>
      <c r="C71" s="36"/>
      <c r="D71" s="15"/>
      <c r="E71" s="15"/>
      <c r="F71" s="15"/>
      <c r="G71" s="15"/>
      <c r="H71" s="15"/>
      <c r="I71" s="15"/>
      <c r="J71" s="15"/>
      <c r="K71" s="13"/>
      <c r="L71" s="13"/>
      <c r="M71" s="13"/>
      <c r="N71" s="14"/>
      <c r="O71" s="13"/>
    </row>
    <row r="72" spans="2:15" s="8" customFormat="1" ht="12.75" customHeight="1">
      <c r="B72" s="296"/>
      <c r="C72" s="36"/>
      <c r="D72" s="15"/>
      <c r="E72" s="15"/>
      <c r="F72" s="15"/>
      <c r="G72" s="15"/>
      <c r="H72" s="15"/>
      <c r="I72" s="15"/>
      <c r="J72" s="15"/>
      <c r="K72" s="13"/>
      <c r="L72" s="13"/>
      <c r="M72" s="13"/>
      <c r="N72" s="14"/>
      <c r="O72" s="13"/>
    </row>
    <row r="73" spans="2:15" s="8" customFormat="1" ht="12.75" customHeight="1">
      <c r="B73" s="297"/>
      <c r="C73" s="11"/>
      <c r="D73" s="12"/>
      <c r="E73" s="12"/>
      <c r="F73" s="15"/>
      <c r="G73" s="15"/>
      <c r="H73" s="15"/>
      <c r="I73" s="15"/>
      <c r="J73" s="15"/>
      <c r="K73" s="13"/>
      <c r="L73" s="13"/>
      <c r="M73" s="13"/>
      <c r="N73" s="14"/>
      <c r="O73" s="13"/>
    </row>
    <row r="74" spans="2:40" s="8" customFormat="1" ht="12.75" customHeight="1">
      <c r="B74" s="295" t="s">
        <v>169</v>
      </c>
      <c r="C74" s="11" t="s">
        <v>336</v>
      </c>
      <c r="D74" s="12"/>
      <c r="E74" s="12"/>
      <c r="F74" s="12"/>
      <c r="G74" s="12"/>
      <c r="H74" s="12"/>
      <c r="I74" s="12"/>
      <c r="J74" s="13"/>
      <c r="K74" s="13"/>
      <c r="L74" s="13"/>
      <c r="M74" s="34"/>
      <c r="N74" s="336"/>
      <c r="O74" s="336"/>
      <c r="P74" s="336"/>
      <c r="Q74" s="336"/>
      <c r="R74" s="336"/>
      <c r="S74" s="336"/>
      <c r="T74" s="336"/>
      <c r="U74" s="336"/>
      <c r="V74" s="55"/>
      <c r="W74" s="55"/>
      <c r="X74" s="55"/>
      <c r="Y74" s="55"/>
      <c r="Z74" s="55"/>
      <c r="AA74" s="55"/>
      <c r="AB74" s="55"/>
      <c r="AC74" s="55"/>
      <c r="AD74" s="55"/>
      <c r="AE74" s="55"/>
      <c r="AF74" s="55"/>
      <c r="AG74" s="55"/>
      <c r="AH74" s="55"/>
      <c r="AI74" s="55"/>
      <c r="AJ74" s="55"/>
      <c r="AK74" s="55"/>
      <c r="AL74" s="55"/>
      <c r="AM74" s="55"/>
      <c r="AN74" s="55"/>
    </row>
    <row r="75" spans="2:21" s="8" customFormat="1" ht="12.75" customHeight="1">
      <c r="B75" s="296"/>
      <c r="C75" s="255" t="s">
        <v>358</v>
      </c>
      <c r="D75" s="12"/>
      <c r="E75" s="12"/>
      <c r="F75" s="12"/>
      <c r="G75" s="12"/>
      <c r="H75" s="37"/>
      <c r="I75" s="37"/>
      <c r="J75" s="13"/>
      <c r="K75" s="13"/>
      <c r="L75" s="13"/>
      <c r="M75" s="13"/>
      <c r="N75" s="335"/>
      <c r="O75" s="335"/>
      <c r="P75" s="335"/>
      <c r="Q75" s="335"/>
      <c r="R75" s="335"/>
      <c r="S75" s="335"/>
      <c r="T75" s="335"/>
      <c r="U75" s="336"/>
    </row>
    <row r="76" spans="2:21" s="8" customFormat="1" ht="12.75" customHeight="1">
      <c r="B76" s="296"/>
      <c r="C76" s="16"/>
      <c r="D76" s="12"/>
      <c r="E76" s="12"/>
      <c r="F76" s="37"/>
      <c r="G76" s="37"/>
      <c r="H76" s="37"/>
      <c r="I76" s="37"/>
      <c r="J76" s="13"/>
      <c r="K76" s="13"/>
      <c r="L76" s="13"/>
      <c r="M76" s="13"/>
      <c r="N76" s="335"/>
      <c r="O76" s="335"/>
      <c r="P76" s="335"/>
      <c r="Q76" s="335"/>
      <c r="R76" s="335"/>
      <c r="S76" s="335"/>
      <c r="T76" s="335"/>
      <c r="U76" s="336"/>
    </row>
    <row r="77" spans="3:20" s="495" customFormat="1" ht="12.75" customHeight="1">
      <c r="C77" s="283"/>
      <c r="D77" s="284"/>
      <c r="E77" s="360" t="s">
        <v>151</v>
      </c>
      <c r="F77" s="276" t="s">
        <v>152</v>
      </c>
      <c r="G77" s="276" t="s">
        <v>135</v>
      </c>
      <c r="H77" s="276" t="s">
        <v>141</v>
      </c>
      <c r="I77" s="276" t="s">
        <v>177</v>
      </c>
      <c r="J77" s="276" t="s">
        <v>243</v>
      </c>
      <c r="K77" s="277" t="s">
        <v>362</v>
      </c>
      <c r="N77" s="434"/>
      <c r="O77" s="434"/>
      <c r="P77" s="434"/>
      <c r="Q77" s="434"/>
      <c r="R77" s="434"/>
      <c r="S77" s="434"/>
      <c r="T77" s="434"/>
    </row>
    <row r="78" spans="3:20" s="495" customFormat="1" ht="12.75" customHeight="1">
      <c r="C78" s="361"/>
      <c r="D78" s="362"/>
      <c r="E78" s="362"/>
      <c r="F78" s="362"/>
      <c r="G78" s="362"/>
      <c r="H78" s="362"/>
      <c r="I78" s="362"/>
      <c r="J78" s="362"/>
      <c r="K78" s="363"/>
      <c r="N78" s="434"/>
      <c r="O78" s="434"/>
      <c r="P78" s="434"/>
      <c r="Q78" s="434"/>
      <c r="R78" s="434"/>
      <c r="S78" s="434"/>
      <c r="T78" s="434"/>
    </row>
    <row r="79" spans="3:20" s="495" customFormat="1" ht="12.75" customHeight="1">
      <c r="C79" s="538" t="s">
        <v>378</v>
      </c>
      <c r="D79" s="539"/>
      <c r="E79" s="539"/>
      <c r="F79" s="539"/>
      <c r="G79" s="539"/>
      <c r="H79" s="539"/>
      <c r="I79" s="539"/>
      <c r="J79" s="539"/>
      <c r="K79" s="540"/>
      <c r="N79" s="434"/>
      <c r="O79" s="434"/>
      <c r="P79" s="434"/>
      <c r="Q79" s="434"/>
      <c r="R79" s="434"/>
      <c r="S79" s="434"/>
      <c r="T79" s="434"/>
    </row>
    <row r="80" spans="3:20" s="495" customFormat="1" ht="12.75" customHeight="1">
      <c r="C80" s="364"/>
      <c r="D80" s="365"/>
      <c r="E80" s="365"/>
      <c r="F80" s="365"/>
      <c r="G80" s="365"/>
      <c r="H80" s="365"/>
      <c r="I80" s="365"/>
      <c r="J80" s="365"/>
      <c r="K80" s="366"/>
      <c r="N80" s="434"/>
      <c r="O80" s="434"/>
      <c r="P80" s="434"/>
      <c r="Q80" s="434"/>
      <c r="R80" s="434"/>
      <c r="S80" s="434"/>
      <c r="T80" s="434"/>
    </row>
    <row r="81" spans="3:11" s="495" customFormat="1" ht="12.75" customHeight="1">
      <c r="C81" s="202" t="s">
        <v>146</v>
      </c>
      <c r="D81" s="205"/>
      <c r="E81" s="379">
        <f>'Dados Estatísticos'!E81</f>
        <v>17.286637198231894</v>
      </c>
      <c r="F81" s="379">
        <f>'Dados Estatísticos'!F81</f>
        <v>11.674555174199664</v>
      </c>
      <c r="G81" s="379">
        <f>'Dados Estatísticos'!G81</f>
        <v>10.5</v>
      </c>
      <c r="H81" s="379">
        <f>'Dados Estatísticos'!H81</f>
        <v>9.5</v>
      </c>
      <c r="I81" s="379">
        <f>'Dados Estatísticos'!I81</f>
        <v>7.9</v>
      </c>
      <c r="J81" s="379">
        <f>'Dados Estatísticos'!J81</f>
        <v>2.1</v>
      </c>
      <c r="K81" s="380" t="str">
        <f>'Dados Estatísticos'!K81</f>
        <v>x</v>
      </c>
    </row>
    <row r="82" spans="3:11" s="495" customFormat="1" ht="12.75" customHeight="1">
      <c r="C82" s="20"/>
      <c r="D82" s="288"/>
      <c r="E82" s="39"/>
      <c r="F82" s="39"/>
      <c r="G82" s="39"/>
      <c r="H82" s="39"/>
      <c r="I82" s="39"/>
      <c r="J82" s="39"/>
      <c r="K82" s="40"/>
    </row>
    <row r="83" spans="3:11" s="495" customFormat="1" ht="12.75" customHeight="1">
      <c r="C83" s="20" t="s">
        <v>164</v>
      </c>
      <c r="D83" s="21"/>
      <c r="E83" s="39">
        <f>'Dados Estatísticos'!E83</f>
        <v>19.05758988015979</v>
      </c>
      <c r="F83" s="39">
        <f>'Dados Estatísticos'!F83</f>
        <v>12.80689021894257</v>
      </c>
      <c r="G83" s="39">
        <f>'Dados Estatísticos'!G83</f>
        <v>11.5</v>
      </c>
      <c r="H83" s="39">
        <f>'Dados Estatísticos'!H83</f>
        <v>10.3</v>
      </c>
      <c r="I83" s="39">
        <f>'Dados Estatísticos'!I83</f>
        <v>8.3</v>
      </c>
      <c r="J83" s="39">
        <f>'Dados Estatísticos'!J83</f>
        <v>2</v>
      </c>
      <c r="K83" s="40" t="str">
        <f>'Dados Estatísticos'!K83</f>
        <v>x</v>
      </c>
    </row>
    <row r="84" spans="3:11" s="495" customFormat="1" ht="24.75" customHeight="1">
      <c r="C84" s="24"/>
      <c r="D84" s="496" t="s">
        <v>44</v>
      </c>
      <c r="E84" s="382">
        <f>'Dados Estatísticos'!E84</f>
        <v>26.74946561046146</v>
      </c>
      <c r="F84" s="382">
        <f>'Dados Estatísticos'!F84</f>
        <v>22.864594222833563</v>
      </c>
      <c r="G84" s="382">
        <f>'Dados Estatísticos'!G84</f>
        <v>15.9</v>
      </c>
      <c r="H84" s="382">
        <f>'Dados Estatísticos'!H84</f>
        <v>15.1</v>
      </c>
      <c r="I84" s="382">
        <f>'Dados Estatísticos'!I84</f>
        <v>11.4</v>
      </c>
      <c r="J84" s="382">
        <f>'Dados Estatísticos'!J84</f>
        <v>1.1</v>
      </c>
      <c r="K84" s="229" t="str">
        <f>'Dados Estatísticos'!K84</f>
        <v>x</v>
      </c>
    </row>
    <row r="85" spans="3:11" s="495" customFormat="1" ht="24" customHeight="1">
      <c r="C85" s="24"/>
      <c r="D85" s="496" t="s">
        <v>45</v>
      </c>
      <c r="E85" s="382">
        <f>'Dados Estatísticos'!E85</f>
        <v>19.560131357060442</v>
      </c>
      <c r="F85" s="382">
        <f>'Dados Estatísticos'!F85</f>
        <v>11.514153206460898</v>
      </c>
      <c r="G85" s="382">
        <f>'Dados Estatísticos'!G85</f>
        <v>10.9</v>
      </c>
      <c r="H85" s="382">
        <f>'Dados Estatísticos'!H85</f>
        <v>9</v>
      </c>
      <c r="I85" s="382">
        <f>'Dados Estatísticos'!I85</f>
        <v>7.5</v>
      </c>
      <c r="J85" s="382">
        <f>'Dados Estatísticos'!J85</f>
        <v>3.8</v>
      </c>
      <c r="K85" s="229" t="str">
        <f>'Dados Estatísticos'!K85</f>
        <v>x</v>
      </c>
    </row>
    <row r="86" spans="3:11" s="495" customFormat="1" ht="25.5" customHeight="1">
      <c r="C86" s="24"/>
      <c r="D86" s="496" t="s">
        <v>46</v>
      </c>
      <c r="E86" s="382">
        <f>'Dados Estatísticos'!E86</f>
        <v>17.592446225935753</v>
      </c>
      <c r="F86" s="382">
        <f>'Dados Estatísticos'!F86</f>
        <v>10.703632065334194</v>
      </c>
      <c r="G86" s="382">
        <f>'Dados Estatísticos'!G86</f>
        <v>10.3</v>
      </c>
      <c r="H86" s="382">
        <f>'Dados Estatísticos'!H86</f>
        <v>8.9</v>
      </c>
      <c r="I86" s="382">
        <f>'Dados Estatísticos'!I86</f>
        <v>7.3</v>
      </c>
      <c r="J86" s="382">
        <f>'Dados Estatísticos'!J86</f>
        <v>3.9</v>
      </c>
      <c r="K86" s="229" t="str">
        <f>'Dados Estatísticos'!K86</f>
        <v>x</v>
      </c>
    </row>
    <row r="87" spans="3:11" s="495" customFormat="1" ht="24.75" customHeight="1">
      <c r="C87" s="24"/>
      <c r="D87" s="496" t="s">
        <v>47</v>
      </c>
      <c r="E87" s="384">
        <f>'Dados Estatísticos'!E87</f>
        <v>13.44944499395538</v>
      </c>
      <c r="F87" s="384">
        <f>'Dados Estatísticos'!F87</f>
        <v>8.897677879155735</v>
      </c>
      <c r="G87" s="384">
        <f>'Dados Estatísticos'!G87</f>
        <v>8.6</v>
      </c>
      <c r="H87" s="384">
        <f>'Dados Estatísticos'!H87</f>
        <v>8.1</v>
      </c>
      <c r="I87" s="384">
        <f>'Dados Estatísticos'!I87</f>
        <v>6.8</v>
      </c>
      <c r="J87" s="384">
        <f>'Dados Estatísticos'!J87</f>
        <v>4.1</v>
      </c>
      <c r="K87" s="230" t="str">
        <f>'Dados Estatísticos'!K87</f>
        <v>x</v>
      </c>
    </row>
    <row r="88" spans="3:11" s="495" customFormat="1" ht="12.75" customHeight="1">
      <c r="C88" s="24"/>
      <c r="D88" s="236"/>
      <c r="E88" s="384"/>
      <c r="F88" s="384"/>
      <c r="G88" s="384"/>
      <c r="H88" s="384"/>
      <c r="I88" s="384"/>
      <c r="J88" s="384"/>
      <c r="K88" s="230"/>
    </row>
    <row r="89" spans="3:11" s="495" customFormat="1" ht="12.75" customHeight="1">
      <c r="C89" s="20" t="s">
        <v>165</v>
      </c>
      <c r="D89" s="21"/>
      <c r="E89" s="39">
        <f>'Dados Estatísticos'!E89</f>
        <v>10.442381915089138</v>
      </c>
      <c r="F89" s="39">
        <f>'Dados Estatísticos'!F89</f>
        <v>7.325131735509094</v>
      </c>
      <c r="G89" s="39">
        <f>'Dados Estatísticos'!G89</f>
        <v>6.9</v>
      </c>
      <c r="H89" s="39">
        <f>'Dados Estatísticos'!H89</f>
        <v>6.5</v>
      </c>
      <c r="I89" s="39">
        <f>'Dados Estatísticos'!I89</f>
        <v>6.1</v>
      </c>
      <c r="J89" s="39">
        <f>'Dados Estatísticos'!J89</f>
        <v>2.6</v>
      </c>
      <c r="K89" s="40" t="str">
        <f>'Dados Estatísticos'!K89</f>
        <v>x</v>
      </c>
    </row>
    <row r="90" spans="3:11" s="495" customFormat="1" ht="23.25" customHeight="1">
      <c r="C90" s="28"/>
      <c r="D90" s="496" t="s">
        <v>44</v>
      </c>
      <c r="E90" s="384">
        <f>'Dados Estatísticos'!E90</f>
        <v>15.895190713101162</v>
      </c>
      <c r="F90" s="384">
        <f>'Dados Estatísticos'!F90</f>
        <v>9.836317135549873</v>
      </c>
      <c r="G90" s="384">
        <f>'Dados Estatísticos'!G90</f>
        <v>9.5</v>
      </c>
      <c r="H90" s="384">
        <f>'Dados Estatísticos'!H90</f>
        <v>8.4</v>
      </c>
      <c r="I90" s="384">
        <f>'Dados Estatísticos'!I90</f>
        <v>7.7</v>
      </c>
      <c r="J90" s="384" t="str">
        <f>'Dados Estatísticos'!J90</f>
        <v>1.2</v>
      </c>
      <c r="K90" s="230" t="str">
        <f>'Dados Estatísticos'!K90</f>
        <v>x</v>
      </c>
    </row>
    <row r="91" spans="3:11" s="495" customFormat="1" ht="25.5" customHeight="1">
      <c r="C91" s="28"/>
      <c r="D91" s="496" t="s">
        <v>45</v>
      </c>
      <c r="E91" s="384">
        <f>'Dados Estatísticos'!E91</f>
        <v>16.125501432664755</v>
      </c>
      <c r="F91" s="384">
        <f>'Dados Estatísticos'!F91</f>
        <v>10.313345521023766</v>
      </c>
      <c r="G91" s="384">
        <f>'Dados Estatísticos'!G91</f>
        <v>9.6</v>
      </c>
      <c r="H91" s="384">
        <f>'Dados Estatísticos'!H91</f>
        <v>9</v>
      </c>
      <c r="I91" s="384">
        <f>'Dados Estatísticos'!I91</f>
        <v>9.5</v>
      </c>
      <c r="J91" s="384">
        <f>'Dados Estatísticos'!J91</f>
        <v>7.6</v>
      </c>
      <c r="K91" s="230" t="str">
        <f>'Dados Estatísticos'!K91</f>
        <v>x</v>
      </c>
    </row>
    <row r="92" spans="3:11" s="495" customFormat="1" ht="24" customHeight="1">
      <c r="C92" s="28"/>
      <c r="D92" s="496" t="s">
        <v>46</v>
      </c>
      <c r="E92" s="384">
        <f>'Dados Estatísticos'!E92</f>
        <v>15.554756195043964</v>
      </c>
      <c r="F92" s="384">
        <f>'Dados Estatísticos'!F92</f>
        <v>9.60220740400092</v>
      </c>
      <c r="G92" s="384">
        <f>'Dados Estatísticos'!G92</f>
        <v>8.8</v>
      </c>
      <c r="H92" s="384">
        <f>'Dados Estatísticos'!H92</f>
        <v>8</v>
      </c>
      <c r="I92" s="384">
        <f>'Dados Estatísticos'!I92</f>
        <v>7.3</v>
      </c>
      <c r="J92" s="384">
        <f>'Dados Estatísticos'!J92</f>
        <v>6</v>
      </c>
      <c r="K92" s="230" t="str">
        <f>'Dados Estatísticos'!K92</f>
        <v>x</v>
      </c>
    </row>
    <row r="93" spans="3:11" s="495" customFormat="1" ht="27" customHeight="1">
      <c r="C93" s="28"/>
      <c r="D93" s="496" t="s">
        <v>47</v>
      </c>
      <c r="E93" s="384">
        <f>'Dados Estatísticos'!E93</f>
        <v>6.121840856417614</v>
      </c>
      <c r="F93" s="384">
        <f>'Dados Estatísticos'!F93</f>
        <v>4.785301122830895</v>
      </c>
      <c r="G93" s="384">
        <f>'Dados Estatísticos'!G93</f>
        <v>4.3</v>
      </c>
      <c r="H93" s="384">
        <f>'Dados Estatísticos'!H93</f>
        <v>4.4</v>
      </c>
      <c r="I93" s="384">
        <f>'Dados Estatísticos'!I93</f>
        <v>4.1</v>
      </c>
      <c r="J93" s="384">
        <f>'Dados Estatísticos'!J93</f>
        <v>3.4</v>
      </c>
      <c r="K93" s="230" t="str">
        <f>'Dados Estatísticos'!K93</f>
        <v>x</v>
      </c>
    </row>
    <row r="94" spans="3:11" s="495" customFormat="1" ht="12.75" customHeight="1">
      <c r="C94" s="374"/>
      <c r="D94" s="30"/>
      <c r="E94" s="42"/>
      <c r="F94" s="42"/>
      <c r="G94" s="42"/>
      <c r="H94" s="42"/>
      <c r="I94" s="42"/>
      <c r="J94" s="42"/>
      <c r="K94" s="43"/>
    </row>
    <row r="95" spans="3:11" s="495" customFormat="1" ht="12.75" customHeight="1">
      <c r="C95" s="538" t="s">
        <v>379</v>
      </c>
      <c r="D95" s="539"/>
      <c r="E95" s="539"/>
      <c r="F95" s="539"/>
      <c r="G95" s="539"/>
      <c r="H95" s="539"/>
      <c r="I95" s="539"/>
      <c r="J95" s="539"/>
      <c r="K95" s="540"/>
    </row>
    <row r="96" spans="3:11" s="495" customFormat="1" ht="12.75" customHeight="1">
      <c r="C96" s="361"/>
      <c r="D96" s="362"/>
      <c r="E96" s="362"/>
      <c r="F96" s="362"/>
      <c r="G96" s="362"/>
      <c r="H96" s="362"/>
      <c r="I96" s="362"/>
      <c r="J96" s="362"/>
      <c r="K96" s="363"/>
    </row>
    <row r="97" spans="3:11" s="495" customFormat="1" ht="12.75" customHeight="1">
      <c r="C97" s="202" t="s">
        <v>146</v>
      </c>
      <c r="D97" s="205"/>
      <c r="E97" s="379">
        <f>'Dados Estatísticos'!E97</f>
        <v>33.83235156384788</v>
      </c>
      <c r="F97" s="379">
        <f>'Dados Estatísticos'!F97</f>
        <v>16.066404928726744</v>
      </c>
      <c r="G97" s="379">
        <f>'Dados Estatísticos'!G97</f>
        <v>14</v>
      </c>
      <c r="H97" s="379">
        <f>'Dados Estatísticos'!H97</f>
        <v>11.7</v>
      </c>
      <c r="I97" s="379">
        <f>'Dados Estatísticos'!I97</f>
        <v>8.9</v>
      </c>
      <c r="J97" s="379">
        <f>'Dados Estatísticos'!J97</f>
        <v>2.3</v>
      </c>
      <c r="K97" s="380" t="str">
        <f>'Dados Estatísticos'!K97</f>
        <v>x</v>
      </c>
    </row>
    <row r="98" spans="3:11" s="495" customFormat="1" ht="12.75" customHeight="1">
      <c r="C98" s="20"/>
      <c r="D98" s="288"/>
      <c r="E98" s="39"/>
      <c r="F98" s="39"/>
      <c r="G98" s="39"/>
      <c r="H98" s="39"/>
      <c r="I98" s="39"/>
      <c r="J98" s="39"/>
      <c r="K98" s="40"/>
    </row>
    <row r="99" spans="3:11" s="495" customFormat="1" ht="12.75" customHeight="1">
      <c r="C99" s="20" t="s">
        <v>164</v>
      </c>
      <c r="D99" s="21"/>
      <c r="E99" s="39">
        <f>'Dados Estatísticos'!E99</f>
        <v>38.893241888001036</v>
      </c>
      <c r="F99" s="39">
        <f>'Dados Estatísticos'!F99</f>
        <v>18.174427732596477</v>
      </c>
      <c r="G99" s="39">
        <f>'Dados Estatísticos'!G99</f>
        <v>15.7</v>
      </c>
      <c r="H99" s="39">
        <f>'Dados Estatísticos'!H99</f>
        <v>12.8</v>
      </c>
      <c r="I99" s="39">
        <f>'Dados Estatísticos'!I99</f>
        <v>9.6</v>
      </c>
      <c r="J99" s="39">
        <f>'Dados Estatísticos'!J99</f>
        <v>2.2</v>
      </c>
      <c r="K99" s="40" t="str">
        <f>'Dados Estatísticos'!K99</f>
        <v>x</v>
      </c>
    </row>
    <row r="100" spans="3:11" s="495" customFormat="1" ht="24.75" customHeight="1">
      <c r="C100" s="24"/>
      <c r="D100" s="496" t="s">
        <v>44</v>
      </c>
      <c r="E100" s="382">
        <f>'Dados Estatísticos'!E100</f>
        <v>52.321323167732416</v>
      </c>
      <c r="F100" s="382">
        <f>'Dados Estatísticos'!F100</f>
        <v>38.37864794975988</v>
      </c>
      <c r="G100" s="382">
        <f>'Dados Estatísticos'!G100</f>
        <v>26.5</v>
      </c>
      <c r="H100" s="382">
        <f>'Dados Estatísticos'!H100</f>
        <v>22.4</v>
      </c>
      <c r="I100" s="382">
        <f>'Dados Estatísticos'!I100</f>
        <v>14.4</v>
      </c>
      <c r="J100" s="382">
        <f>'Dados Estatísticos'!J100</f>
        <v>1.1</v>
      </c>
      <c r="K100" s="229" t="str">
        <f>'Dados Estatísticos'!K100</f>
        <v>x</v>
      </c>
    </row>
    <row r="101" spans="3:11" s="495" customFormat="1" ht="24" customHeight="1">
      <c r="C101" s="24"/>
      <c r="D101" s="496" t="s">
        <v>45</v>
      </c>
      <c r="E101" s="382">
        <f>'Dados Estatísticos'!E101</f>
        <v>38.59614711033275</v>
      </c>
      <c r="F101" s="382">
        <f>'Dados Estatísticos'!F101</f>
        <v>15.638140747176369</v>
      </c>
      <c r="G101" s="382">
        <f>'Dados Estatísticos'!G101</f>
        <v>13.9</v>
      </c>
      <c r="H101" s="382">
        <f>'Dados Estatísticos'!H101</f>
        <v>10.6</v>
      </c>
      <c r="I101" s="382">
        <f>'Dados Estatísticos'!I101</f>
        <v>8.4</v>
      </c>
      <c r="J101" s="382">
        <f>'Dados Estatísticos'!J101</f>
        <v>5.2</v>
      </c>
      <c r="K101" s="229" t="str">
        <f>'Dados Estatísticos'!K101</f>
        <v>x</v>
      </c>
    </row>
    <row r="102" spans="3:11" s="495" customFormat="1" ht="25.5" customHeight="1">
      <c r="C102" s="24"/>
      <c r="D102" s="496" t="s">
        <v>46</v>
      </c>
      <c r="E102" s="382">
        <f>'Dados Estatísticos'!E102</f>
        <v>36.095795204448045</v>
      </c>
      <c r="F102" s="382">
        <f>'Dados Estatísticos'!F102</f>
        <v>14.622431004110393</v>
      </c>
      <c r="G102" s="382">
        <f>'Dados Estatísticos'!G102</f>
        <v>13.3</v>
      </c>
      <c r="H102" s="382">
        <f>'Dados Estatísticos'!H102</f>
        <v>10.6</v>
      </c>
      <c r="I102" s="382">
        <f>'Dados Estatísticos'!I102</f>
        <v>8.2</v>
      </c>
      <c r="J102" s="382">
        <f>'Dados Estatísticos'!J102</f>
        <v>5.1</v>
      </c>
      <c r="K102" s="229" t="str">
        <f>'Dados Estatísticos'!K102</f>
        <v>x</v>
      </c>
    </row>
    <row r="103" spans="3:11" s="495" customFormat="1" ht="24.75" customHeight="1">
      <c r="C103" s="24"/>
      <c r="D103" s="496" t="s">
        <v>47</v>
      </c>
      <c r="E103" s="384">
        <f>'Dados Estatísticos'!E103</f>
        <v>29.012920815552395</v>
      </c>
      <c r="F103" s="384">
        <f>'Dados Estatísticos'!F103</f>
        <v>12.20431840154689</v>
      </c>
      <c r="G103" s="384">
        <f>'Dados Estatísticos'!G103</f>
        <v>11.2</v>
      </c>
      <c r="H103" s="384">
        <f>'Dados Estatísticos'!H103</f>
        <v>9.5</v>
      </c>
      <c r="I103" s="384">
        <f>'Dados Estatísticos'!I103</f>
        <v>7.6</v>
      </c>
      <c r="J103" s="384">
        <f>'Dados Estatísticos'!J103</f>
        <v>5</v>
      </c>
      <c r="K103" s="230" t="str">
        <f>'Dados Estatísticos'!K103</f>
        <v>x</v>
      </c>
    </row>
    <row r="104" spans="3:11" s="495" customFormat="1" ht="12.75" customHeight="1">
      <c r="C104" s="24"/>
      <c r="D104" s="236"/>
      <c r="E104" s="384"/>
      <c r="F104" s="384"/>
      <c r="G104" s="384"/>
      <c r="H104" s="384"/>
      <c r="I104" s="384"/>
      <c r="J104" s="384"/>
      <c r="K104" s="230"/>
    </row>
    <row r="105" spans="3:11" s="495" customFormat="1" ht="12.75" customHeight="1">
      <c r="C105" s="20" t="s">
        <v>165</v>
      </c>
      <c r="D105" s="21"/>
      <c r="E105" s="39">
        <f>'Dados Estatísticos'!E105</f>
        <v>17.641378596563857</v>
      </c>
      <c r="F105" s="39">
        <f>'Dados Estatísticos'!F105</f>
        <v>9.031489049565126</v>
      </c>
      <c r="G105" s="39">
        <f>'Dados Estatísticos'!G105</f>
        <v>8.2</v>
      </c>
      <c r="H105" s="39">
        <f>'Dados Estatísticos'!H105</f>
        <v>7.6</v>
      </c>
      <c r="I105" s="39">
        <f>'Dados Estatísticos'!I105</f>
        <v>6.2</v>
      </c>
      <c r="J105" s="39">
        <f>'Dados Estatísticos'!J105</f>
        <v>2.8</v>
      </c>
      <c r="K105" s="40" t="str">
        <f>'Dados Estatísticos'!K105</f>
        <v>x</v>
      </c>
    </row>
    <row r="106" spans="3:11" s="495" customFormat="1" ht="23.25" customHeight="1">
      <c r="C106" s="28"/>
      <c r="D106" s="496" t="s">
        <v>44</v>
      </c>
      <c r="E106" s="384">
        <f>'Dados Estatísticos'!E106</f>
        <v>39.7379767827529</v>
      </c>
      <c r="F106" s="384">
        <f>'Dados Estatísticos'!F106</f>
        <v>15.052837573385519</v>
      </c>
      <c r="G106" s="384">
        <f>'Dados Estatísticos'!G106</f>
        <v>13.8</v>
      </c>
      <c r="H106" s="384">
        <f>'Dados Estatísticos'!H106</f>
        <v>11.7</v>
      </c>
      <c r="I106" s="384">
        <f>'Dados Estatísticos'!I106</f>
        <v>8.9</v>
      </c>
      <c r="J106" s="384">
        <f>'Dados Estatísticos'!J106</f>
        <v>1.2</v>
      </c>
      <c r="K106" s="230" t="str">
        <f>'Dados Estatísticos'!K106</f>
        <v>x</v>
      </c>
    </row>
    <row r="107" spans="3:11" s="495" customFormat="1" ht="25.5" customHeight="1">
      <c r="C107" s="28"/>
      <c r="D107" s="496" t="s">
        <v>45</v>
      </c>
      <c r="E107" s="384">
        <f>'Dados Estatísticos'!E107</f>
        <v>29.80826271186441</v>
      </c>
      <c r="F107" s="384">
        <f>'Dados Estatísticos'!F107</f>
        <v>13.02863741339492</v>
      </c>
      <c r="G107" s="384">
        <f>'Dados Estatísticos'!G107</f>
        <v>11.6</v>
      </c>
      <c r="H107" s="384">
        <f>'Dados Estatísticos'!H107</f>
        <v>10.6</v>
      </c>
      <c r="I107" s="384">
        <f>'Dados Estatísticos'!I107</f>
        <v>9.4</v>
      </c>
      <c r="J107" s="384">
        <f>'Dados Estatísticos'!J107</f>
        <v>8.7</v>
      </c>
      <c r="K107" s="230" t="str">
        <f>'Dados Estatísticos'!K107</f>
        <v>x</v>
      </c>
    </row>
    <row r="108" spans="3:11" s="495" customFormat="1" ht="24" customHeight="1">
      <c r="C108" s="28"/>
      <c r="D108" s="496" t="s">
        <v>46</v>
      </c>
      <c r="E108" s="384">
        <f>'Dados Estatísticos'!E108</f>
        <v>28.201449275362318</v>
      </c>
      <c r="F108" s="384">
        <f>'Dados Estatísticos'!F108</f>
        <v>11.975910524806423</v>
      </c>
      <c r="G108" s="384">
        <f>'Dados Estatísticos'!G108</f>
        <v>10.5</v>
      </c>
      <c r="H108" s="384">
        <f>'Dados Estatísticos'!H108</f>
        <v>9.2</v>
      </c>
      <c r="I108" s="384">
        <f>'Dados Estatísticos'!I108</f>
        <v>7.2</v>
      </c>
      <c r="J108" s="384">
        <f>'Dados Estatísticos'!J108</f>
        <v>6.7</v>
      </c>
      <c r="K108" s="230" t="str">
        <f>'Dados Estatísticos'!K108</f>
        <v>x</v>
      </c>
    </row>
    <row r="109" spans="3:11" s="495" customFormat="1" ht="27" customHeight="1">
      <c r="C109" s="28"/>
      <c r="D109" s="496" t="s">
        <v>47</v>
      </c>
      <c r="E109" s="384">
        <f>'Dados Estatísticos'!E109</f>
        <v>9.045988258317026</v>
      </c>
      <c r="F109" s="384">
        <f>'Dados Estatísticos'!F109</f>
        <v>5.425925925925926</v>
      </c>
      <c r="G109" s="384">
        <f>'Dados Estatísticos'!G109</f>
        <v>4.8</v>
      </c>
      <c r="H109" s="384">
        <f>'Dados Estatísticos'!H109</f>
        <v>4.8</v>
      </c>
      <c r="I109" s="384">
        <f>'Dados Estatísticos'!I109</f>
        <v>4</v>
      </c>
      <c r="J109" s="384">
        <f>'Dados Estatísticos'!J109</f>
        <v>3.7</v>
      </c>
      <c r="K109" s="230" t="str">
        <f>'Dados Estatísticos'!K109</f>
        <v>x</v>
      </c>
    </row>
    <row r="110" spans="3:11" s="495" customFormat="1" ht="12.75" customHeight="1">
      <c r="C110" s="374"/>
      <c r="D110" s="30"/>
      <c r="E110" s="31"/>
      <c r="F110" s="31"/>
      <c r="G110" s="31"/>
      <c r="H110" s="31"/>
      <c r="I110" s="31"/>
      <c r="J110" s="31"/>
      <c r="K110" s="32"/>
    </row>
    <row r="111" spans="3:11" s="495" customFormat="1" ht="12.75" customHeight="1">
      <c r="C111" s="237"/>
      <c r="D111" s="238"/>
      <c r="E111" s="15"/>
      <c r="F111" s="15"/>
      <c r="G111" s="15"/>
      <c r="H111" s="15"/>
      <c r="I111" s="328"/>
      <c r="J111" s="328"/>
      <c r="K111" s="328"/>
    </row>
    <row r="112" spans="2:15" s="8" customFormat="1" ht="12.75" customHeight="1">
      <c r="B112" s="296"/>
      <c r="C112" s="242" t="s">
        <v>171</v>
      </c>
      <c r="D112" s="15"/>
      <c r="E112" s="15"/>
      <c r="F112" s="238"/>
      <c r="G112" s="15"/>
      <c r="H112" s="15"/>
      <c r="I112" s="15"/>
      <c r="J112" s="15"/>
      <c r="K112" s="13"/>
      <c r="L112" s="13"/>
      <c r="M112" s="13"/>
      <c r="N112" s="14"/>
      <c r="O112" s="13"/>
    </row>
    <row r="113" spans="2:14" s="8" customFormat="1" ht="12.75" customHeight="1">
      <c r="B113" s="296"/>
      <c r="C113" s="36"/>
      <c r="D113" s="15"/>
      <c r="E113" s="15"/>
      <c r="F113" s="15"/>
      <c r="G113" s="15"/>
      <c r="H113" s="15"/>
      <c r="I113" s="15"/>
      <c r="J113" s="13"/>
      <c r="K113" s="13"/>
      <c r="L113" s="13"/>
      <c r="M113" s="14"/>
      <c r="N113" s="13"/>
    </row>
    <row r="114" spans="2:14" s="8" customFormat="1" ht="12.75" customHeight="1">
      <c r="B114" s="296"/>
      <c r="C114" s="36"/>
      <c r="D114" s="15"/>
      <c r="E114" s="15"/>
      <c r="F114" s="15"/>
      <c r="G114" s="15"/>
      <c r="H114" s="15"/>
      <c r="I114" s="15"/>
      <c r="J114" s="13"/>
      <c r="K114" s="13"/>
      <c r="L114" s="13"/>
      <c r="M114" s="14"/>
      <c r="N114" s="13"/>
    </row>
    <row r="115" spans="2:39" s="8" customFormat="1" ht="12.75" customHeight="1">
      <c r="B115" s="296"/>
      <c r="C115" s="15"/>
      <c r="D115" s="15"/>
      <c r="E115" s="1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row>
    <row r="116" spans="2:39" s="8" customFormat="1" ht="12.75" customHeight="1">
      <c r="B116" s="298" t="s">
        <v>170</v>
      </c>
      <c r="C116" s="44" t="s">
        <v>285</v>
      </c>
      <c r="D116" s="37"/>
      <c r="E116" s="37"/>
      <c r="F116" s="37"/>
      <c r="G116" s="37"/>
      <c r="H116" s="37"/>
      <c r="I116" s="37"/>
      <c r="J116" s="13"/>
      <c r="K116" s="14"/>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row>
    <row r="117" spans="2:39" s="8" customFormat="1" ht="12.75" customHeight="1">
      <c r="B117" s="296"/>
      <c r="C117" s="258" t="s">
        <v>258</v>
      </c>
      <c r="D117" s="37"/>
      <c r="E117" s="37"/>
      <c r="F117" s="37"/>
      <c r="G117" s="37"/>
      <c r="H117" s="37"/>
      <c r="I117" s="37"/>
      <c r="J117" s="13"/>
      <c r="K117" s="14"/>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row>
    <row r="118" spans="3:240" ht="12.75" customHeight="1">
      <c r="C118" s="45"/>
      <c r="D118" s="37"/>
      <c r="E118" s="37"/>
      <c r="F118" s="37"/>
      <c r="G118" s="37"/>
      <c r="H118" s="37"/>
      <c r="I118" s="37"/>
      <c r="J118" s="13"/>
      <c r="K118" s="14"/>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row>
    <row r="119" spans="2:17" s="495" customFormat="1" ht="12.75" customHeight="1">
      <c r="B119" s="309"/>
      <c r="C119" s="283"/>
      <c r="D119" s="284"/>
      <c r="E119" s="276" t="s">
        <v>154</v>
      </c>
      <c r="F119" s="276" t="s">
        <v>155</v>
      </c>
      <c r="G119" s="276" t="s">
        <v>156</v>
      </c>
      <c r="H119" s="276" t="s">
        <v>157</v>
      </c>
      <c r="I119" s="276" t="s">
        <v>151</v>
      </c>
      <c r="J119" s="276" t="s">
        <v>139</v>
      </c>
      <c r="K119" s="276" t="s">
        <v>140</v>
      </c>
      <c r="L119" s="276" t="s">
        <v>152</v>
      </c>
      <c r="M119" s="276" t="s">
        <v>135</v>
      </c>
      <c r="N119" s="276" t="s">
        <v>141</v>
      </c>
      <c r="O119" s="276" t="s">
        <v>177</v>
      </c>
      <c r="P119" s="276" t="s">
        <v>243</v>
      </c>
      <c r="Q119" s="277" t="s">
        <v>362</v>
      </c>
    </row>
    <row r="120" spans="2:17" s="495" customFormat="1" ht="12.75" customHeight="1">
      <c r="B120" s="388"/>
      <c r="C120" s="361"/>
      <c r="D120" s="362"/>
      <c r="E120" s="362"/>
      <c r="F120" s="362"/>
      <c r="G120" s="362"/>
      <c r="H120" s="362"/>
      <c r="I120" s="362"/>
      <c r="J120" s="362"/>
      <c r="K120" s="362"/>
      <c r="L120" s="362"/>
      <c r="M120" s="362"/>
      <c r="N120" s="362"/>
      <c r="O120" s="362"/>
      <c r="P120" s="362"/>
      <c r="Q120" s="363"/>
    </row>
    <row r="121" spans="2:17" s="495" customFormat="1" ht="12.75" customHeight="1">
      <c r="B121" s="296"/>
      <c r="C121" s="286" t="s">
        <v>288</v>
      </c>
      <c r="D121" s="346"/>
      <c r="E121" s="224">
        <f>'Dados Estatísticos'!E121</f>
        <v>10466</v>
      </c>
      <c r="F121" s="224">
        <f>'Dados Estatísticos'!F121</f>
        <v>10270</v>
      </c>
      <c r="G121" s="224">
        <f>'Dados Estatísticos'!G121</f>
        <v>10174</v>
      </c>
      <c r="H121" s="224">
        <f>'Dados Estatísticos'!H121</f>
        <v>9937</v>
      </c>
      <c r="I121" s="224">
        <f>'Dados Estatísticos'!I121</f>
        <v>9865</v>
      </c>
      <c r="J121" s="224">
        <f>'Dados Estatísticos'!J121</f>
        <v>9497</v>
      </c>
      <c r="K121" s="224">
        <f>'Dados Estatísticos'!K121</f>
        <v>9212</v>
      </c>
      <c r="L121" s="224">
        <f>'Dados Estatísticos'!L121</f>
        <v>8733</v>
      </c>
      <c r="M121" s="224">
        <f>'Dados Estatísticos'!M121</f>
        <v>8584</v>
      </c>
      <c r="N121" s="224">
        <f>'Dados Estatísticos'!N121</f>
        <v>7068</v>
      </c>
      <c r="O121" s="224">
        <f>'Dados Estatísticos'!O121</f>
        <v>6788</v>
      </c>
      <c r="P121" s="224" t="str">
        <f>'Dados Estatísticos'!P121</f>
        <v>x</v>
      </c>
      <c r="Q121" s="227" t="str">
        <f>'Dados Estatísticos'!Q121</f>
        <v>x</v>
      </c>
    </row>
    <row r="122" spans="2:17" s="495" customFormat="1" ht="12.75" customHeight="1">
      <c r="B122" s="296"/>
      <c r="C122" s="287"/>
      <c r="D122" s="288"/>
      <c r="E122" s="224"/>
      <c r="F122" s="224"/>
      <c r="G122" s="224"/>
      <c r="H122" s="224"/>
      <c r="I122" s="224"/>
      <c r="J122" s="224"/>
      <c r="K122" s="224"/>
      <c r="L122" s="224"/>
      <c r="M122" s="224"/>
      <c r="N122" s="224"/>
      <c r="O122" s="224"/>
      <c r="P122" s="224"/>
      <c r="Q122" s="227"/>
    </row>
    <row r="123" spans="2:17" s="495" customFormat="1" ht="12.75" customHeight="1">
      <c r="B123" s="296"/>
      <c r="C123" s="541" t="s">
        <v>289</v>
      </c>
      <c r="D123" s="542"/>
      <c r="E123" s="542"/>
      <c r="F123" s="542"/>
      <c r="G123" s="542"/>
      <c r="H123" s="542"/>
      <c r="I123" s="542"/>
      <c r="J123" s="542"/>
      <c r="K123" s="542"/>
      <c r="L123" s="542"/>
      <c r="M123" s="542"/>
      <c r="N123" s="542"/>
      <c r="O123" s="542"/>
      <c r="P123" s="542"/>
      <c r="Q123" s="543"/>
    </row>
    <row r="124" spans="2:17" s="495" customFormat="1" ht="12.75" customHeight="1">
      <c r="B124" s="296"/>
      <c r="C124" s="389"/>
      <c r="D124" s="390"/>
      <c r="E124" s="390"/>
      <c r="F124" s="390"/>
      <c r="G124" s="390"/>
      <c r="H124" s="390"/>
      <c r="I124" s="390"/>
      <c r="J124" s="390"/>
      <c r="K124" s="390"/>
      <c r="L124" s="390"/>
      <c r="M124" s="390"/>
      <c r="N124" s="390"/>
      <c r="O124" s="390"/>
      <c r="P124" s="390"/>
      <c r="Q124" s="391"/>
    </row>
    <row r="125" spans="2:17" s="495" customFormat="1" ht="12.75" customHeight="1">
      <c r="B125" s="296"/>
      <c r="C125" s="256" t="s">
        <v>290</v>
      </c>
      <c r="D125" s="328"/>
      <c r="E125" s="224">
        <f>'Dados Estatísticos'!E125</f>
        <v>1623</v>
      </c>
      <c r="F125" s="224">
        <f>'Dados Estatísticos'!F125</f>
        <v>2113</v>
      </c>
      <c r="G125" s="224">
        <f>'Dados Estatísticos'!G125</f>
        <v>2352</v>
      </c>
      <c r="H125" s="224">
        <f>'Dados Estatísticos'!H125</f>
        <v>8845</v>
      </c>
      <c r="I125" s="224">
        <f>'Dados Estatísticos'!I125</f>
        <v>10592</v>
      </c>
      <c r="J125" s="224">
        <f>'Dados Estatísticos'!J125</f>
        <v>10902</v>
      </c>
      <c r="K125" s="224">
        <f>'Dados Estatísticos'!K125</f>
        <v>10902</v>
      </c>
      <c r="L125" s="224">
        <f>'Dados Estatísticos'!L125</f>
        <v>9043</v>
      </c>
      <c r="M125" s="224">
        <f>'Dados Estatísticos'!M125</f>
        <v>3468</v>
      </c>
      <c r="N125" s="224" t="str">
        <f>'Dados Estatísticos'!N125</f>
        <v>x</v>
      </c>
      <c r="O125" s="224" t="str">
        <f>'Dados Estatísticos'!O125</f>
        <v>x</v>
      </c>
      <c r="P125" s="224" t="str">
        <f>'Dados Estatísticos'!P125</f>
        <v>x</v>
      </c>
      <c r="Q125" s="227" t="str">
        <f>'Dados Estatísticos'!Q125</f>
        <v>x</v>
      </c>
    </row>
    <row r="126" spans="2:17" s="495" customFormat="1" ht="12.75" customHeight="1">
      <c r="B126" s="300"/>
      <c r="C126" s="256" t="s">
        <v>291</v>
      </c>
      <c r="D126" s="115"/>
      <c r="E126" s="224" t="str">
        <f>'Dados Estatísticos'!E126</f>
        <v>x</v>
      </c>
      <c r="F126" s="224" t="str">
        <f>'Dados Estatísticos'!F126</f>
        <v>x</v>
      </c>
      <c r="G126" s="224" t="str">
        <f>'Dados Estatísticos'!G126</f>
        <v>x</v>
      </c>
      <c r="H126" s="224" t="str">
        <f>'Dados Estatísticos'!H126</f>
        <v>x</v>
      </c>
      <c r="I126" s="224" t="str">
        <f>'Dados Estatísticos'!I126</f>
        <v>x</v>
      </c>
      <c r="J126" s="224" t="str">
        <f>'Dados Estatísticos'!J126</f>
        <v>x</v>
      </c>
      <c r="K126" s="224" t="str">
        <f>'Dados Estatísticos'!K126</f>
        <v>x</v>
      </c>
      <c r="L126" s="224">
        <f>'Dados Estatísticos'!L126</f>
        <v>618</v>
      </c>
      <c r="M126" s="224">
        <f>'Dados Estatísticos'!M126</f>
        <v>8618</v>
      </c>
      <c r="N126" s="224">
        <f>'Dados Estatísticos'!N126</f>
        <v>7219</v>
      </c>
      <c r="O126" s="224">
        <f>'Dados Estatísticos'!O126</f>
        <v>7160</v>
      </c>
      <c r="P126" s="224" t="str">
        <f>'Dados Estatísticos'!P126</f>
        <v>x</v>
      </c>
      <c r="Q126" s="227" t="str">
        <f>'Dados Estatísticos'!Q126</f>
        <v>x</v>
      </c>
    </row>
    <row r="127" spans="2:17" s="495" customFormat="1" ht="12.75" customHeight="1">
      <c r="B127" s="296"/>
      <c r="C127" s="256"/>
      <c r="D127" s="269"/>
      <c r="E127" s="224"/>
      <c r="F127" s="224"/>
      <c r="G127" s="224"/>
      <c r="H127" s="224"/>
      <c r="I127" s="224"/>
      <c r="J127" s="224"/>
      <c r="K127" s="224"/>
      <c r="L127" s="224"/>
      <c r="M127" s="224"/>
      <c r="N127" s="224"/>
      <c r="O127" s="224"/>
      <c r="P127" s="224"/>
      <c r="Q127" s="227"/>
    </row>
    <row r="128" spans="2:17" s="495" customFormat="1" ht="12.75" customHeight="1">
      <c r="B128" s="296"/>
      <c r="C128" s="541" t="s">
        <v>292</v>
      </c>
      <c r="D128" s="542"/>
      <c r="E128" s="542"/>
      <c r="F128" s="542"/>
      <c r="G128" s="542"/>
      <c r="H128" s="542"/>
      <c r="I128" s="542"/>
      <c r="J128" s="542"/>
      <c r="K128" s="542"/>
      <c r="L128" s="542"/>
      <c r="M128" s="542"/>
      <c r="N128" s="542"/>
      <c r="O128" s="542"/>
      <c r="P128" s="542"/>
      <c r="Q128" s="543"/>
    </row>
    <row r="129" spans="2:17" s="495" customFormat="1" ht="12.75" customHeight="1">
      <c r="B129" s="296"/>
      <c r="C129" s="389"/>
      <c r="D129" s="390"/>
      <c r="E129" s="390"/>
      <c r="F129" s="390"/>
      <c r="G129" s="390"/>
      <c r="H129" s="390"/>
      <c r="I129" s="390"/>
      <c r="J129" s="390"/>
      <c r="K129" s="390"/>
      <c r="L129" s="390"/>
      <c r="M129" s="390"/>
      <c r="N129" s="390"/>
      <c r="O129" s="390"/>
      <c r="P129" s="390"/>
      <c r="Q129" s="391"/>
    </row>
    <row r="130" spans="2:17" s="495" customFormat="1" ht="12.75" customHeight="1">
      <c r="B130" s="300"/>
      <c r="C130" s="256" t="s">
        <v>290</v>
      </c>
      <c r="D130" s="328"/>
      <c r="E130" s="393">
        <f>'Dados Estatísticos'!E130</f>
        <v>0.16</v>
      </c>
      <c r="F130" s="393">
        <f>'Dados Estatísticos'!F130</f>
        <v>0.21</v>
      </c>
      <c r="G130" s="393">
        <f>'Dados Estatísticos'!G130</f>
        <v>0.23</v>
      </c>
      <c r="H130" s="393">
        <f>'Dados Estatísticos'!H130</f>
        <v>0.89</v>
      </c>
      <c r="I130" s="393">
        <f>'Dados Estatísticos'!I130</f>
        <v>1</v>
      </c>
      <c r="J130" s="393">
        <f>'Dados Estatísticos'!J130</f>
        <v>1</v>
      </c>
      <c r="K130" s="393">
        <f>'Dados Estatísticos'!K130</f>
        <v>1</v>
      </c>
      <c r="L130" s="393">
        <f>'Dados Estatísticos'!L130</f>
        <v>1</v>
      </c>
      <c r="M130" s="393">
        <f>'Dados Estatísticos'!M130</f>
        <v>1</v>
      </c>
      <c r="N130" s="393">
        <f>'Dados Estatísticos'!N130</f>
        <v>1</v>
      </c>
      <c r="O130" s="393">
        <f>'Dados Estatísticos'!O130</f>
        <v>1</v>
      </c>
      <c r="P130" s="393" t="str">
        <f>'Dados Estatísticos'!P130</f>
        <v>x</v>
      </c>
      <c r="Q130" s="394" t="str">
        <f>'Dados Estatísticos'!Q130</f>
        <v>x</v>
      </c>
    </row>
    <row r="131" spans="2:17" s="495" customFormat="1" ht="12.75" customHeight="1">
      <c r="B131" s="296"/>
      <c r="C131" s="256" t="s">
        <v>291</v>
      </c>
      <c r="D131" s="115"/>
      <c r="E131" s="396" t="str">
        <f>'Dados Estatísticos'!E131</f>
        <v>x</v>
      </c>
      <c r="F131" s="396" t="str">
        <f>'Dados Estatísticos'!F131</f>
        <v>x</v>
      </c>
      <c r="G131" s="396" t="str">
        <f>'Dados Estatísticos'!G131</f>
        <v>x</v>
      </c>
      <c r="H131" s="396" t="str">
        <f>'Dados Estatísticos'!H131</f>
        <v>x</v>
      </c>
      <c r="I131" s="396" t="str">
        <f>'Dados Estatísticos'!I131</f>
        <v>x</v>
      </c>
      <c r="J131" s="396" t="str">
        <f>'Dados Estatísticos'!J131</f>
        <v>x</v>
      </c>
      <c r="K131" s="396" t="str">
        <f>'Dados Estatísticos'!K131</f>
        <v>x</v>
      </c>
      <c r="L131" s="396">
        <f>'Dados Estatísticos'!L131</f>
        <v>0.07</v>
      </c>
      <c r="M131" s="396">
        <f>'Dados Estatísticos'!M131</f>
        <v>1</v>
      </c>
      <c r="N131" s="396">
        <f>'Dados Estatísticos'!N131</f>
        <v>1</v>
      </c>
      <c r="O131" s="396">
        <f>'Dados Estatísticos'!O131</f>
        <v>1</v>
      </c>
      <c r="P131" s="396" t="str">
        <f>'Dados Estatísticos'!P131</f>
        <v>x</v>
      </c>
      <c r="Q131" s="397" t="str">
        <f>'Dados Estatísticos'!Q131</f>
        <v>x</v>
      </c>
    </row>
    <row r="132" spans="2:17" s="495" customFormat="1" ht="12.75" customHeight="1">
      <c r="B132" s="296"/>
      <c r="C132" s="374"/>
      <c r="D132" s="30"/>
      <c r="E132" s="31"/>
      <c r="F132" s="31"/>
      <c r="G132" s="31"/>
      <c r="H132" s="31"/>
      <c r="I132" s="31"/>
      <c r="J132" s="31"/>
      <c r="K132" s="31"/>
      <c r="L132" s="31"/>
      <c r="M132" s="31"/>
      <c r="N132" s="31"/>
      <c r="O132" s="31"/>
      <c r="P132" s="31"/>
      <c r="Q132" s="32"/>
    </row>
    <row r="133" spans="3:240" ht="12.75" customHeight="1">
      <c r="C133" s="36"/>
      <c r="D133" s="15"/>
      <c r="E133" s="15"/>
      <c r="F133" s="15"/>
      <c r="G133" s="15"/>
      <c r="H133" s="15"/>
      <c r="I133" s="15"/>
      <c r="J133" s="13"/>
      <c r="K133" s="13"/>
      <c r="L133" s="13"/>
      <c r="M133" s="14"/>
      <c r="N133" s="13"/>
      <c r="O133" s="8"/>
      <c r="P133" s="8"/>
      <c r="Q133" s="8"/>
      <c r="R133" s="8"/>
      <c r="S133" s="8"/>
      <c r="T133" s="8"/>
      <c r="U133" s="8"/>
      <c r="V133" s="8"/>
      <c r="W133" s="8"/>
      <c r="X133" s="8"/>
      <c r="Y133" s="8"/>
      <c r="Z133" s="8"/>
      <c r="AA133" s="8"/>
      <c r="AB133" s="8"/>
      <c r="AC133" s="8"/>
      <c r="AD133" s="8"/>
      <c r="AE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row>
    <row r="134" spans="3:31" ht="12.75" customHeight="1">
      <c r="C134" s="239" t="s">
        <v>380</v>
      </c>
      <c r="D134" s="238"/>
      <c r="E134" s="15"/>
      <c r="F134" s="15"/>
      <c r="G134" s="15"/>
      <c r="H134" s="15"/>
      <c r="I134" s="15"/>
      <c r="J134" s="13"/>
      <c r="K134" s="13"/>
      <c r="L134" s="13"/>
      <c r="M134" s="14"/>
      <c r="N134" s="13"/>
      <c r="O134" s="8"/>
      <c r="P134" s="8"/>
      <c r="Q134" s="8"/>
      <c r="R134" s="8"/>
      <c r="S134" s="8"/>
      <c r="T134" s="8"/>
      <c r="U134" s="8"/>
      <c r="V134" s="8"/>
      <c r="W134" s="8"/>
      <c r="X134" s="8"/>
      <c r="Y134" s="8"/>
      <c r="Z134" s="8"/>
      <c r="AA134" s="8"/>
      <c r="AB134" s="8"/>
      <c r="AC134" s="8"/>
      <c r="AD134" s="8"/>
      <c r="AE134" s="8"/>
    </row>
    <row r="135" spans="3:4" ht="12.75" customHeight="1">
      <c r="C135" s="237" t="s">
        <v>295</v>
      </c>
      <c r="D135" s="240"/>
    </row>
    <row r="136" spans="32:39" ht="12.75" customHeight="1">
      <c r="AF136" s="8"/>
      <c r="AG136" s="8"/>
      <c r="AH136" s="8"/>
      <c r="AI136" s="8"/>
      <c r="AJ136" s="8"/>
      <c r="AK136" s="8"/>
      <c r="AL136" s="8"/>
      <c r="AM136" s="8"/>
    </row>
    <row r="137" spans="32:39" ht="12.75" customHeight="1">
      <c r="AF137" s="8"/>
      <c r="AG137" s="8"/>
      <c r="AH137" s="8"/>
      <c r="AI137" s="8"/>
      <c r="AJ137" s="8"/>
      <c r="AK137" s="8"/>
      <c r="AL137" s="8"/>
      <c r="AM137" s="8"/>
    </row>
    <row r="138" spans="32:39" ht="12.75" customHeight="1">
      <c r="AF138" s="8"/>
      <c r="AG138" s="8"/>
      <c r="AH138" s="8"/>
      <c r="AI138" s="8"/>
      <c r="AJ138" s="8"/>
      <c r="AK138" s="8"/>
      <c r="AL138" s="8"/>
      <c r="AM138" s="8"/>
    </row>
    <row r="139" spans="2:39" ht="12.75" customHeight="1">
      <c r="B139" s="295" t="s">
        <v>237</v>
      </c>
      <c r="C139" s="11" t="s">
        <v>48</v>
      </c>
      <c r="D139" s="48"/>
      <c r="E139" s="48"/>
      <c r="F139" s="48"/>
      <c r="G139" s="48"/>
      <c r="H139" s="48"/>
      <c r="I139" s="326"/>
      <c r="J139" s="326"/>
      <c r="K139" s="326"/>
      <c r="L139" s="326"/>
      <c r="M139" s="357"/>
      <c r="N139" s="357"/>
      <c r="O139" s="357"/>
      <c r="P139" s="357"/>
      <c r="Q139" s="357"/>
      <c r="R139" s="357"/>
      <c r="S139" s="13"/>
      <c r="T139" s="13"/>
      <c r="U139" s="13"/>
      <c r="V139" s="13"/>
      <c r="W139" s="13"/>
      <c r="X139" s="13"/>
      <c r="Y139" s="13"/>
      <c r="Z139" s="13"/>
      <c r="AA139" s="13"/>
      <c r="AB139" s="13"/>
      <c r="AC139" s="13"/>
      <c r="AD139" s="13"/>
      <c r="AE139" s="13"/>
      <c r="AF139" s="13"/>
      <c r="AG139" s="13"/>
      <c r="AH139" s="13"/>
      <c r="AI139" s="13"/>
      <c r="AJ139" s="13"/>
      <c r="AK139" s="13"/>
      <c r="AL139" s="8"/>
      <c r="AM139" s="8"/>
    </row>
    <row r="140" spans="2:39" ht="12.75" customHeight="1">
      <c r="B140" s="296"/>
      <c r="C140" s="255" t="s">
        <v>359</v>
      </c>
      <c r="D140" s="12"/>
      <c r="E140" s="12"/>
      <c r="F140" s="12"/>
      <c r="G140" s="12"/>
      <c r="H140" s="12"/>
      <c r="I140" s="326"/>
      <c r="J140" s="326"/>
      <c r="K140" s="326"/>
      <c r="L140" s="326"/>
      <c r="M140" s="357"/>
      <c r="N140" s="357"/>
      <c r="O140" s="357"/>
      <c r="P140" s="357"/>
      <c r="Q140" s="357"/>
      <c r="R140" s="357"/>
      <c r="S140" s="13"/>
      <c r="T140" s="13"/>
      <c r="U140" s="13"/>
      <c r="V140" s="13"/>
      <c r="W140" s="13"/>
      <c r="X140" s="13"/>
      <c r="Y140" s="13"/>
      <c r="Z140" s="13"/>
      <c r="AA140" s="13"/>
      <c r="AB140" s="13"/>
      <c r="AC140" s="13"/>
      <c r="AD140" s="13"/>
      <c r="AE140" s="13"/>
      <c r="AF140" s="13"/>
      <c r="AG140" s="13"/>
      <c r="AH140" s="13"/>
      <c r="AI140" s="13"/>
      <c r="AJ140" s="13"/>
      <c r="AK140" s="13"/>
      <c r="AL140" s="8"/>
      <c r="AM140" s="8"/>
    </row>
    <row r="141" spans="2:39" ht="12.75" customHeight="1">
      <c r="B141" s="296"/>
      <c r="C141" s="16"/>
      <c r="D141" s="12"/>
      <c r="E141" s="12"/>
      <c r="F141" s="12"/>
      <c r="G141" s="12"/>
      <c r="H141" s="12"/>
      <c r="I141" s="327"/>
      <c r="J141" s="327"/>
      <c r="K141" s="327"/>
      <c r="L141" s="327"/>
      <c r="M141" s="357"/>
      <c r="N141" s="357"/>
      <c r="O141" s="357"/>
      <c r="P141" s="357"/>
      <c r="Q141" s="357"/>
      <c r="R141" s="357"/>
      <c r="S141" s="13"/>
      <c r="T141" s="13"/>
      <c r="U141" s="13"/>
      <c r="V141" s="13"/>
      <c r="W141" s="13"/>
      <c r="X141" s="13"/>
      <c r="Y141" s="13"/>
      <c r="Z141" s="13"/>
      <c r="AA141" s="13"/>
      <c r="AB141" s="13"/>
      <c r="AC141" s="13"/>
      <c r="AD141" s="13"/>
      <c r="AE141" s="13"/>
      <c r="AF141" s="13"/>
      <c r="AG141" s="13"/>
      <c r="AH141" s="13"/>
      <c r="AI141" s="13"/>
      <c r="AJ141" s="13"/>
      <c r="AK141" s="13"/>
      <c r="AL141" s="8"/>
      <c r="AM141" s="8"/>
    </row>
    <row r="142" spans="2:18" s="328" customFormat="1" ht="12.75" customHeight="1">
      <c r="B142" s="296"/>
      <c r="C142" s="402"/>
      <c r="D142" s="403"/>
      <c r="E142" s="505" t="s">
        <v>141</v>
      </c>
      <c r="F142" s="511"/>
      <c r="G142" s="505" t="s">
        <v>177</v>
      </c>
      <c r="H142" s="511"/>
      <c r="I142" s="505" t="s">
        <v>243</v>
      </c>
      <c r="J142" s="511"/>
      <c r="K142" s="505" t="s">
        <v>362</v>
      </c>
      <c r="L142" s="506"/>
      <c r="M142" s="398"/>
      <c r="N142" s="398"/>
      <c r="O142" s="398"/>
      <c r="P142" s="398"/>
      <c r="Q142" s="398"/>
      <c r="R142" s="398"/>
    </row>
    <row r="143" spans="2:37" s="340" customFormat="1" ht="12.75" customHeight="1">
      <c r="B143" s="296"/>
      <c r="C143" s="404"/>
      <c r="D143" s="266"/>
      <c r="E143" s="278" t="s">
        <v>28</v>
      </c>
      <c r="F143" s="278" t="s">
        <v>341</v>
      </c>
      <c r="G143" s="278" t="s">
        <v>28</v>
      </c>
      <c r="H143" s="278" t="s">
        <v>341</v>
      </c>
      <c r="I143" s="278" t="s">
        <v>28</v>
      </c>
      <c r="J143" s="278" t="s">
        <v>341</v>
      </c>
      <c r="K143" s="278" t="s">
        <v>28</v>
      </c>
      <c r="L143" s="405" t="s">
        <v>341</v>
      </c>
      <c r="M143" s="398"/>
      <c r="N143" s="398"/>
      <c r="O143" s="398"/>
      <c r="P143" s="398"/>
      <c r="Q143" s="398"/>
      <c r="R143" s="398"/>
      <c r="S143" s="328"/>
      <c r="T143" s="328"/>
      <c r="U143" s="328"/>
      <c r="V143" s="328"/>
      <c r="W143" s="328"/>
      <c r="X143" s="328"/>
      <c r="Y143" s="328"/>
      <c r="Z143" s="328"/>
      <c r="AA143" s="328"/>
      <c r="AB143" s="328"/>
      <c r="AC143" s="328"/>
      <c r="AD143" s="328"/>
      <c r="AE143" s="328"/>
      <c r="AF143" s="328"/>
      <c r="AG143" s="328"/>
      <c r="AH143" s="328"/>
      <c r="AI143" s="328"/>
      <c r="AJ143" s="328"/>
      <c r="AK143" s="328"/>
    </row>
    <row r="144" spans="2:37" s="340" customFormat="1" ht="12.75" customHeight="1">
      <c r="B144" s="296"/>
      <c r="C144" s="406"/>
      <c r="D144" s="362"/>
      <c r="E144" s="362"/>
      <c r="F144" s="362"/>
      <c r="G144" s="362"/>
      <c r="H144" s="362"/>
      <c r="I144" s="362"/>
      <c r="J144" s="362"/>
      <c r="K144" s="362"/>
      <c r="L144" s="407"/>
      <c r="M144" s="398"/>
      <c r="N144" s="398"/>
      <c r="O144" s="398"/>
      <c r="P144" s="398"/>
      <c r="Q144" s="398"/>
      <c r="R144" s="398"/>
      <c r="S144" s="328"/>
      <c r="T144" s="328"/>
      <c r="U144" s="328"/>
      <c r="V144" s="328"/>
      <c r="W144" s="328"/>
      <c r="X144" s="328"/>
      <c r="Y144" s="328"/>
      <c r="Z144" s="328"/>
      <c r="AA144" s="328"/>
      <c r="AB144" s="328"/>
      <c r="AC144" s="328"/>
      <c r="AD144" s="328"/>
      <c r="AE144" s="328"/>
      <c r="AF144" s="328"/>
      <c r="AG144" s="328"/>
      <c r="AH144" s="328"/>
      <c r="AI144" s="328"/>
      <c r="AJ144" s="328"/>
      <c r="AK144" s="328"/>
    </row>
    <row r="145" spans="2:37" s="340" customFormat="1" ht="12.75" customHeight="1">
      <c r="B145" s="296"/>
      <c r="C145" s="525" t="s">
        <v>164</v>
      </c>
      <c r="D145" s="526"/>
      <c r="E145" s="526"/>
      <c r="F145" s="526"/>
      <c r="G145" s="526"/>
      <c r="H145" s="526"/>
      <c r="I145" s="526"/>
      <c r="J145" s="526"/>
      <c r="K145" s="526"/>
      <c r="L145" s="527"/>
      <c r="M145" s="398"/>
      <c r="N145" s="398"/>
      <c r="O145" s="398"/>
      <c r="P145" s="398"/>
      <c r="Q145" s="398"/>
      <c r="R145" s="398"/>
      <c r="S145" s="328"/>
      <c r="T145" s="328"/>
      <c r="U145" s="328"/>
      <c r="V145" s="328"/>
      <c r="W145" s="328"/>
      <c r="X145" s="328"/>
      <c r="Y145" s="328"/>
      <c r="Z145" s="328"/>
      <c r="AA145" s="328"/>
      <c r="AB145" s="328"/>
      <c r="AC145" s="328"/>
      <c r="AD145" s="328"/>
      <c r="AE145" s="328"/>
      <c r="AF145" s="328"/>
      <c r="AG145" s="328"/>
      <c r="AH145" s="328"/>
      <c r="AI145" s="328"/>
      <c r="AJ145" s="328"/>
      <c r="AK145" s="328"/>
    </row>
    <row r="146" spans="2:37" s="340" customFormat="1" ht="12.75" customHeight="1">
      <c r="B146" s="296"/>
      <c r="C146" s="406"/>
      <c r="D146" s="362"/>
      <c r="E146" s="362"/>
      <c r="F146" s="362"/>
      <c r="G146" s="362"/>
      <c r="H146" s="362"/>
      <c r="I146" s="362"/>
      <c r="J146" s="362"/>
      <c r="K146" s="362"/>
      <c r="L146" s="407"/>
      <c r="M146" s="398"/>
      <c r="N146" s="398"/>
      <c r="O146" s="398"/>
      <c r="P146" s="398"/>
      <c r="Q146" s="398"/>
      <c r="R146" s="398"/>
      <c r="S146" s="328"/>
      <c r="T146" s="328"/>
      <c r="U146" s="328"/>
      <c r="V146" s="328"/>
      <c r="W146" s="328"/>
      <c r="X146" s="328"/>
      <c r="Y146" s="328"/>
      <c r="Z146" s="328"/>
      <c r="AA146" s="328"/>
      <c r="AB146" s="328"/>
      <c r="AC146" s="328"/>
      <c r="AD146" s="328"/>
      <c r="AE146" s="328"/>
      <c r="AF146" s="328"/>
      <c r="AG146" s="328"/>
      <c r="AH146" s="328"/>
      <c r="AI146" s="328"/>
      <c r="AJ146" s="328"/>
      <c r="AK146" s="328"/>
    </row>
    <row r="147" spans="2:37" s="340" customFormat="1" ht="12.75" customHeight="1">
      <c r="B147" s="296"/>
      <c r="C147" s="285" t="s">
        <v>168</v>
      </c>
      <c r="D147" s="315"/>
      <c r="E147" s="410">
        <f>'Dados Estatísticos'!E147</f>
        <v>116874</v>
      </c>
      <c r="F147" s="410">
        <f>'Dados Estatísticos'!F147</f>
        <v>9</v>
      </c>
      <c r="G147" s="410">
        <f>'Dados Estatísticos'!G147</f>
        <v>147019</v>
      </c>
      <c r="H147" s="410">
        <f>'Dados Estatísticos'!H147</f>
        <v>16</v>
      </c>
      <c r="I147" s="410">
        <f>'Dados Estatísticos'!I147</f>
        <v>583838</v>
      </c>
      <c r="J147" s="410">
        <f>'Dados Estatísticos'!J147</f>
        <v>66</v>
      </c>
      <c r="K147" s="410" t="str">
        <f>'Dados Estatísticos'!K147</f>
        <v>x</v>
      </c>
      <c r="L147" s="411" t="str">
        <f>'Dados Estatísticos'!L147</f>
        <v>x</v>
      </c>
      <c r="M147" s="398"/>
      <c r="N147" s="398"/>
      <c r="O147" s="398"/>
      <c r="P147" s="398"/>
      <c r="Q147" s="398"/>
      <c r="R147" s="398"/>
      <c r="S147" s="328"/>
      <c r="T147" s="328"/>
      <c r="U147" s="328"/>
      <c r="V147" s="328"/>
      <c r="W147" s="328"/>
      <c r="X147" s="328"/>
      <c r="Y147" s="328"/>
      <c r="Z147" s="328"/>
      <c r="AA147" s="328"/>
      <c r="AB147" s="328"/>
      <c r="AC147" s="328"/>
      <c r="AD147" s="328"/>
      <c r="AE147" s="328"/>
      <c r="AF147" s="328"/>
      <c r="AG147" s="328"/>
      <c r="AH147" s="328"/>
      <c r="AI147" s="328"/>
      <c r="AJ147" s="328"/>
      <c r="AK147" s="328"/>
    </row>
    <row r="148" spans="2:37" s="340" customFormat="1" ht="12.75" customHeight="1">
      <c r="B148" s="296"/>
      <c r="C148" s="49" t="s">
        <v>49</v>
      </c>
      <c r="D148" s="27"/>
      <c r="E148" s="224">
        <f>'Dados Estatísticos'!E148</f>
        <v>95007</v>
      </c>
      <c r="F148" s="224">
        <f>'Dados Estatísticos'!F148</f>
        <v>8</v>
      </c>
      <c r="G148" s="224">
        <f>'Dados Estatísticos'!G148</f>
        <v>121027</v>
      </c>
      <c r="H148" s="224">
        <f>'Dados Estatísticos'!H148</f>
        <v>13</v>
      </c>
      <c r="I148" s="224">
        <f>'Dados Estatísticos'!I148</f>
        <v>199214</v>
      </c>
      <c r="J148" s="224">
        <f>'Dados Estatísticos'!J148</f>
        <v>22</v>
      </c>
      <c r="K148" s="224" t="str">
        <f>'Dados Estatísticos'!K148</f>
        <v>x</v>
      </c>
      <c r="L148" s="413" t="str">
        <f>'Dados Estatísticos'!L148</f>
        <v>x</v>
      </c>
      <c r="M148" s="398"/>
      <c r="N148" s="398"/>
      <c r="O148" s="398"/>
      <c r="P148" s="398"/>
      <c r="Q148" s="398"/>
      <c r="R148" s="398"/>
      <c r="S148" s="328"/>
      <c r="T148" s="328"/>
      <c r="U148" s="328"/>
      <c r="V148" s="328"/>
      <c r="W148" s="328"/>
      <c r="X148" s="328"/>
      <c r="Y148" s="328"/>
      <c r="Z148" s="328"/>
      <c r="AA148" s="328"/>
      <c r="AB148" s="328"/>
      <c r="AC148" s="328"/>
      <c r="AD148" s="328"/>
      <c r="AE148" s="328"/>
      <c r="AF148" s="328"/>
      <c r="AG148" s="328"/>
      <c r="AH148" s="328"/>
      <c r="AI148" s="328"/>
      <c r="AJ148" s="328"/>
      <c r="AK148" s="328"/>
    </row>
    <row r="149" spans="2:37" s="340" customFormat="1" ht="12.75" customHeight="1">
      <c r="B149" s="296"/>
      <c r="C149" s="49" t="s">
        <v>50</v>
      </c>
      <c r="D149" s="27"/>
      <c r="E149" s="225">
        <f>'Dados Estatísticos'!E149</f>
        <v>21867</v>
      </c>
      <c r="F149" s="222">
        <f>'Dados Estatísticos'!F149</f>
        <v>2</v>
      </c>
      <c r="G149" s="222">
        <f>'Dados Estatísticos'!G149</f>
        <v>25992</v>
      </c>
      <c r="H149" s="222">
        <f>'Dados Estatísticos'!H149</f>
        <v>3</v>
      </c>
      <c r="I149" s="225">
        <f>'Dados Estatísticos'!I149</f>
        <v>384624</v>
      </c>
      <c r="J149" s="222">
        <f>'Dados Estatísticos'!J149</f>
        <v>43</v>
      </c>
      <c r="K149" s="225" t="str">
        <f>'Dados Estatísticos'!K149</f>
        <v>x</v>
      </c>
      <c r="L149" s="275" t="str">
        <f>'Dados Estatísticos'!L149</f>
        <v>x</v>
      </c>
      <c r="M149" s="398"/>
      <c r="N149" s="398"/>
      <c r="O149" s="398"/>
      <c r="P149" s="398"/>
      <c r="Q149" s="398"/>
      <c r="R149" s="398"/>
      <c r="S149" s="328"/>
      <c r="T149" s="328"/>
      <c r="U149" s="328"/>
      <c r="V149" s="328"/>
      <c r="W149" s="328"/>
      <c r="X149" s="328"/>
      <c r="Y149" s="328"/>
      <c r="Z149" s="328"/>
      <c r="AA149" s="328"/>
      <c r="AB149" s="328"/>
      <c r="AC149" s="328"/>
      <c r="AD149" s="328"/>
      <c r="AE149" s="328"/>
      <c r="AF149" s="328"/>
      <c r="AG149" s="328"/>
      <c r="AH149" s="328"/>
      <c r="AI149" s="328"/>
      <c r="AJ149" s="328"/>
      <c r="AK149" s="328"/>
    </row>
    <row r="150" spans="2:18" s="340" customFormat="1" ht="12.75" customHeight="1">
      <c r="B150" s="296"/>
      <c r="C150" s="414"/>
      <c r="D150" s="288"/>
      <c r="E150" s="225"/>
      <c r="F150" s="222"/>
      <c r="G150" s="222"/>
      <c r="H150" s="222"/>
      <c r="I150" s="225"/>
      <c r="J150" s="222"/>
      <c r="K150" s="225"/>
      <c r="L150" s="275"/>
      <c r="M150" s="398"/>
      <c r="N150" s="398"/>
      <c r="O150" s="398"/>
      <c r="P150" s="398"/>
      <c r="Q150" s="398"/>
      <c r="R150" s="398"/>
    </row>
    <row r="151" spans="2:18" s="340" customFormat="1" ht="12.75" customHeight="1">
      <c r="B151" s="296"/>
      <c r="C151" s="414" t="s">
        <v>293</v>
      </c>
      <c r="D151" s="269"/>
      <c r="E151" s="323" t="str">
        <f>'Dados Estatísticos'!E151</f>
        <v>.</v>
      </c>
      <c r="F151" s="324" t="str">
        <f>'Dados Estatísticos'!F151</f>
        <v>.</v>
      </c>
      <c r="G151" s="324" t="str">
        <f>'Dados Estatísticos'!G151</f>
        <v>.</v>
      </c>
      <c r="H151" s="324" t="str">
        <f>'Dados Estatísticos'!H151</f>
        <v>.</v>
      </c>
      <c r="I151" s="22">
        <f>'Dados Estatísticos'!I151</f>
        <v>8788</v>
      </c>
      <c r="J151" s="51">
        <f>'Dados Estatísticos'!J151</f>
        <v>5</v>
      </c>
      <c r="K151" s="22" t="str">
        <f>'Dados Estatísticos'!K151</f>
        <v>x</v>
      </c>
      <c r="L151" s="234" t="str">
        <f>'Dados Estatísticos'!L151</f>
        <v>x</v>
      </c>
      <c r="M151" s="398"/>
      <c r="N151" s="398"/>
      <c r="O151" s="398"/>
      <c r="P151" s="398"/>
      <c r="Q151" s="398"/>
      <c r="R151" s="398"/>
    </row>
    <row r="152" spans="2:18" s="340" customFormat="1" ht="12.75" customHeight="1">
      <c r="B152" s="296"/>
      <c r="C152" s="415"/>
      <c r="D152" s="119"/>
      <c r="E152" s="120"/>
      <c r="F152" s="120"/>
      <c r="G152" s="120"/>
      <c r="H152" s="120"/>
      <c r="I152" s="120"/>
      <c r="J152" s="120"/>
      <c r="K152" s="120"/>
      <c r="L152" s="416"/>
      <c r="M152" s="398"/>
      <c r="N152" s="398"/>
      <c r="O152" s="398"/>
      <c r="P152" s="398"/>
      <c r="Q152" s="398"/>
      <c r="R152" s="398"/>
    </row>
    <row r="153" spans="2:18" s="340" customFormat="1" ht="12.75" customHeight="1">
      <c r="B153" s="296"/>
      <c r="C153" s="525" t="s">
        <v>165</v>
      </c>
      <c r="D153" s="526"/>
      <c r="E153" s="526"/>
      <c r="F153" s="526"/>
      <c r="G153" s="526"/>
      <c r="H153" s="526"/>
      <c r="I153" s="526"/>
      <c r="J153" s="526"/>
      <c r="K153" s="526"/>
      <c r="L153" s="527"/>
      <c r="M153" s="398"/>
      <c r="N153" s="398"/>
      <c r="O153" s="398"/>
      <c r="P153" s="398"/>
      <c r="Q153" s="398"/>
      <c r="R153" s="398"/>
    </row>
    <row r="154" spans="2:18" s="340" customFormat="1" ht="12.75" customHeight="1">
      <c r="B154" s="296"/>
      <c r="C154" s="415"/>
      <c r="D154" s="119"/>
      <c r="E154" s="120"/>
      <c r="F154" s="120"/>
      <c r="G154" s="120"/>
      <c r="H154" s="120"/>
      <c r="I154" s="120"/>
      <c r="J154" s="120"/>
      <c r="K154" s="120"/>
      <c r="L154" s="416"/>
      <c r="M154" s="398"/>
      <c r="N154" s="398"/>
      <c r="O154" s="398"/>
      <c r="P154" s="398"/>
      <c r="Q154" s="398"/>
      <c r="R154" s="398"/>
    </row>
    <row r="155" spans="2:18" s="340" customFormat="1" ht="12.75" customHeight="1">
      <c r="B155" s="296"/>
      <c r="C155" s="285" t="s">
        <v>168</v>
      </c>
      <c r="D155" s="315"/>
      <c r="E155" s="410">
        <f>'Dados Estatísticos'!E155</f>
        <v>34190</v>
      </c>
      <c r="F155" s="410">
        <f>'Dados Estatísticos'!F155</f>
        <v>3</v>
      </c>
      <c r="G155" s="410">
        <f>'Dados Estatísticos'!G155</f>
        <v>39043</v>
      </c>
      <c r="H155" s="410">
        <f>'Dados Estatísticos'!H155</f>
        <v>16</v>
      </c>
      <c r="I155" s="410">
        <f>'Dados Estatísticos'!I155</f>
        <v>84996</v>
      </c>
      <c r="J155" s="410">
        <f>'Dados Estatísticos'!J155</f>
        <v>42</v>
      </c>
      <c r="K155" s="410" t="str">
        <f>'Dados Estatísticos'!K155</f>
        <v>x</v>
      </c>
      <c r="L155" s="411" t="str">
        <f>'Dados Estatísticos'!L155</f>
        <v>x</v>
      </c>
      <c r="M155" s="398"/>
      <c r="N155" s="398"/>
      <c r="O155" s="398"/>
      <c r="P155" s="398"/>
      <c r="Q155" s="398"/>
      <c r="R155" s="398"/>
    </row>
    <row r="156" spans="2:18" s="340" customFormat="1" ht="12.75" customHeight="1">
      <c r="B156" s="296"/>
      <c r="C156" s="49" t="s">
        <v>49</v>
      </c>
      <c r="D156" s="27"/>
      <c r="E156" s="224">
        <f>'Dados Estatísticos'!E156</f>
        <v>32300</v>
      </c>
      <c r="F156" s="224">
        <f>'Dados Estatísticos'!F156</f>
        <v>3</v>
      </c>
      <c r="G156" s="224">
        <f>'Dados Estatísticos'!G156</f>
        <v>36181</v>
      </c>
      <c r="H156" s="224">
        <f>'Dados Estatísticos'!H156</f>
        <v>15</v>
      </c>
      <c r="I156" s="224">
        <f>'Dados Estatísticos'!I156</f>
        <v>44093</v>
      </c>
      <c r="J156" s="224">
        <f>'Dados Estatísticos'!J156</f>
        <v>19</v>
      </c>
      <c r="K156" s="224" t="str">
        <f>'Dados Estatísticos'!K156</f>
        <v>x</v>
      </c>
      <c r="L156" s="413" t="str">
        <f>'Dados Estatísticos'!L156</f>
        <v>x</v>
      </c>
      <c r="M156" s="398"/>
      <c r="N156" s="398"/>
      <c r="O156" s="398"/>
      <c r="P156" s="398"/>
      <c r="Q156" s="398"/>
      <c r="R156" s="398"/>
    </row>
    <row r="157" spans="2:18" s="340" customFormat="1" ht="12.75" customHeight="1">
      <c r="B157" s="296"/>
      <c r="C157" s="49" t="s">
        <v>50</v>
      </c>
      <c r="D157" s="27"/>
      <c r="E157" s="222">
        <f>'Dados Estatísticos'!E157</f>
        <v>1890</v>
      </c>
      <c r="F157" s="225">
        <f>'Dados Estatísticos'!F157</f>
        <v>1</v>
      </c>
      <c r="G157" s="225">
        <f>'Dados Estatísticos'!G157</f>
        <v>2862</v>
      </c>
      <c r="H157" s="225">
        <f>'Dados Estatísticos'!H157</f>
        <v>1</v>
      </c>
      <c r="I157" s="222">
        <f>'Dados Estatísticos'!I157</f>
        <v>40903</v>
      </c>
      <c r="J157" s="225">
        <f>'Dados Estatísticos'!J157</f>
        <v>23</v>
      </c>
      <c r="K157" s="222" t="str">
        <f>'Dados Estatísticos'!K157</f>
        <v>x</v>
      </c>
      <c r="L157" s="417" t="str">
        <f>'Dados Estatísticos'!L157</f>
        <v>x</v>
      </c>
      <c r="M157" s="398"/>
      <c r="N157" s="398"/>
      <c r="O157" s="398"/>
      <c r="P157" s="398"/>
      <c r="Q157" s="398"/>
      <c r="R157" s="398"/>
    </row>
    <row r="158" spans="2:18" s="340" customFormat="1" ht="12.75" customHeight="1">
      <c r="B158" s="296"/>
      <c r="C158" s="414"/>
      <c r="D158" s="288"/>
      <c r="E158" s="222"/>
      <c r="F158" s="225"/>
      <c r="G158" s="225"/>
      <c r="H158" s="225"/>
      <c r="I158" s="222"/>
      <c r="J158" s="225"/>
      <c r="K158" s="222"/>
      <c r="L158" s="417"/>
      <c r="M158" s="398"/>
      <c r="N158" s="398"/>
      <c r="O158" s="398"/>
      <c r="P158" s="398"/>
      <c r="Q158" s="398"/>
      <c r="R158" s="398"/>
    </row>
    <row r="159" spans="2:18" s="340" customFormat="1" ht="12.75" customHeight="1">
      <c r="B159" s="296"/>
      <c r="C159" s="414" t="s">
        <v>293</v>
      </c>
      <c r="D159" s="269"/>
      <c r="E159" s="324" t="str">
        <f>'Dados Estatísticos'!E159</f>
        <v>.</v>
      </c>
      <c r="F159" s="323" t="str">
        <f>'Dados Estatísticos'!F159</f>
        <v>.</v>
      </c>
      <c r="G159" s="323" t="str">
        <f>'Dados Estatísticos'!G159</f>
        <v>.</v>
      </c>
      <c r="H159" s="323" t="str">
        <f>'Dados Estatísticos'!H159</f>
        <v>.</v>
      </c>
      <c r="I159" s="51">
        <f>'Dados Estatísticos'!I159</f>
        <v>1785</v>
      </c>
      <c r="J159" s="22">
        <f>'Dados Estatísticos'!J159</f>
        <v>5</v>
      </c>
      <c r="K159" s="51" t="str">
        <f>'Dados Estatísticos'!K159</f>
        <v>x</v>
      </c>
      <c r="L159" s="274" t="str">
        <f>'Dados Estatísticos'!L159</f>
        <v>x</v>
      </c>
      <c r="M159" s="398"/>
      <c r="N159" s="398"/>
      <c r="O159" s="398"/>
      <c r="P159" s="398"/>
      <c r="Q159" s="398"/>
      <c r="R159" s="398"/>
    </row>
    <row r="160" spans="2:18" s="340" customFormat="1" ht="12.75" customHeight="1">
      <c r="B160" s="296"/>
      <c r="C160" s="415"/>
      <c r="D160" s="119"/>
      <c r="E160" s="120"/>
      <c r="F160" s="120"/>
      <c r="G160" s="120"/>
      <c r="H160" s="120"/>
      <c r="I160" s="120"/>
      <c r="J160" s="120"/>
      <c r="K160" s="120"/>
      <c r="L160" s="416"/>
      <c r="M160" s="398"/>
      <c r="N160" s="398"/>
      <c r="O160" s="398"/>
      <c r="P160" s="398"/>
      <c r="Q160" s="398"/>
      <c r="R160" s="398"/>
    </row>
    <row r="161" spans="2:18" s="340" customFormat="1" ht="12.75" customHeight="1">
      <c r="B161" s="296"/>
      <c r="C161" s="528" t="s">
        <v>146</v>
      </c>
      <c r="D161" s="529"/>
      <c r="E161" s="529"/>
      <c r="F161" s="529"/>
      <c r="G161" s="529"/>
      <c r="H161" s="529"/>
      <c r="I161" s="529"/>
      <c r="J161" s="529"/>
      <c r="K161" s="529"/>
      <c r="L161" s="530"/>
      <c r="M161" s="398"/>
      <c r="N161" s="398"/>
      <c r="O161" s="398"/>
      <c r="P161" s="398"/>
      <c r="Q161" s="398"/>
      <c r="R161" s="398"/>
    </row>
    <row r="162" spans="2:18" s="340" customFormat="1" ht="12.75" customHeight="1">
      <c r="B162" s="296"/>
      <c r="C162" s="415"/>
      <c r="D162" s="119"/>
      <c r="E162" s="120"/>
      <c r="F162" s="120"/>
      <c r="G162" s="120"/>
      <c r="H162" s="120"/>
      <c r="I162" s="120"/>
      <c r="J162" s="120"/>
      <c r="K162" s="120"/>
      <c r="L162" s="416"/>
      <c r="M162" s="398"/>
      <c r="N162" s="398"/>
      <c r="O162" s="398"/>
      <c r="P162" s="398"/>
      <c r="Q162" s="398"/>
      <c r="R162" s="398"/>
    </row>
    <row r="163" spans="2:18" s="340" customFormat="1" ht="12.75" customHeight="1">
      <c r="B163" s="296"/>
      <c r="C163" s="285" t="s">
        <v>168</v>
      </c>
      <c r="D163" s="315"/>
      <c r="E163" s="410">
        <f>'Dados Estatísticos'!E163</f>
        <v>151064</v>
      </c>
      <c r="F163" s="410">
        <f>'Dados Estatísticos'!F163</f>
        <v>12</v>
      </c>
      <c r="G163" s="410">
        <f>'Dados Estatísticos'!G163</f>
        <v>186062</v>
      </c>
      <c r="H163" s="410">
        <f>'Dados Estatísticos'!H163</f>
        <v>16</v>
      </c>
      <c r="I163" s="410">
        <f>'Dados Estatísticos'!I163</f>
        <v>668834</v>
      </c>
      <c r="J163" s="410">
        <f>'Dados Estatísticos'!J163</f>
        <v>58</v>
      </c>
      <c r="K163" s="410" t="str">
        <f>'Dados Estatísticos'!K163</f>
        <v>x</v>
      </c>
      <c r="L163" s="411" t="str">
        <f>'Dados Estatísticos'!L163</f>
        <v>x</v>
      </c>
      <c r="M163" s="398"/>
      <c r="N163" s="398"/>
      <c r="O163" s="398"/>
      <c r="P163" s="398"/>
      <c r="Q163" s="398"/>
      <c r="R163" s="398"/>
    </row>
    <row r="164" spans="2:18" s="340" customFormat="1" ht="12.75" customHeight="1">
      <c r="B164" s="296"/>
      <c r="C164" s="49" t="s">
        <v>49</v>
      </c>
      <c r="D164" s="27"/>
      <c r="E164" s="224">
        <f>'Dados Estatísticos'!E164</f>
        <v>127307</v>
      </c>
      <c r="F164" s="418">
        <f>'Dados Estatísticos'!F164</f>
        <v>10</v>
      </c>
      <c r="G164" s="224">
        <f>'Dados Estatísticos'!G164</f>
        <v>157208</v>
      </c>
      <c r="H164" s="224">
        <f>'Dados Estatísticos'!H164</f>
        <v>13</v>
      </c>
      <c r="I164" s="226">
        <f>'Dados Estatísticos'!I164</f>
        <v>243307</v>
      </c>
      <c r="J164" s="224">
        <f>'Dados Estatísticos'!J164</f>
        <v>21</v>
      </c>
      <c r="K164" s="224" t="str">
        <f>'Dados Estatísticos'!K164</f>
        <v>x</v>
      </c>
      <c r="L164" s="413" t="str">
        <f>'Dados Estatísticos'!L164</f>
        <v>x</v>
      </c>
      <c r="M164" s="398"/>
      <c r="N164" s="398"/>
      <c r="O164" s="398"/>
      <c r="P164" s="398"/>
      <c r="Q164" s="398"/>
      <c r="R164" s="398"/>
    </row>
    <row r="165" spans="2:18" s="340" customFormat="1" ht="12.75" customHeight="1">
      <c r="B165" s="296"/>
      <c r="C165" s="49" t="s">
        <v>50</v>
      </c>
      <c r="D165" s="27"/>
      <c r="E165" s="225">
        <f>'Dados Estatísticos'!E165</f>
        <v>23757</v>
      </c>
      <c r="F165" s="419">
        <f>'Dados Estatísticos'!F165</f>
        <v>2</v>
      </c>
      <c r="G165" s="222">
        <f>'Dados Estatísticos'!G165</f>
        <v>28854</v>
      </c>
      <c r="H165" s="222">
        <f>'Dados Estatísticos'!H165</f>
        <v>2</v>
      </c>
      <c r="I165" s="228">
        <f>'Dados Estatísticos'!I165</f>
        <v>425527</v>
      </c>
      <c r="J165" s="222">
        <f>'Dados Estatísticos'!J165</f>
        <v>37</v>
      </c>
      <c r="K165" s="222" t="str">
        <f>'Dados Estatísticos'!K165</f>
        <v>x</v>
      </c>
      <c r="L165" s="417" t="str">
        <f>'Dados Estatísticos'!L165</f>
        <v>x</v>
      </c>
      <c r="M165" s="398"/>
      <c r="N165" s="398"/>
      <c r="O165" s="398"/>
      <c r="P165" s="398"/>
      <c r="Q165" s="398"/>
      <c r="R165" s="398"/>
    </row>
    <row r="166" spans="2:18" s="340" customFormat="1" ht="12.75" customHeight="1">
      <c r="B166" s="296"/>
      <c r="C166" s="414"/>
      <c r="D166" s="288"/>
      <c r="E166" s="225"/>
      <c r="F166" s="419"/>
      <c r="G166" s="222"/>
      <c r="H166" s="222"/>
      <c r="I166" s="228"/>
      <c r="J166" s="222"/>
      <c r="K166" s="222"/>
      <c r="L166" s="417"/>
      <c r="M166" s="398"/>
      <c r="N166" s="398"/>
      <c r="O166" s="398"/>
      <c r="P166" s="398"/>
      <c r="Q166" s="398"/>
      <c r="R166" s="398"/>
    </row>
    <row r="167" spans="2:18" s="340" customFormat="1" ht="12.75" customHeight="1">
      <c r="B167" s="296"/>
      <c r="C167" s="414" t="s">
        <v>293</v>
      </c>
      <c r="D167" s="269"/>
      <c r="E167" s="323" t="str">
        <f>'Dados Estatísticos'!E167</f>
        <v>.</v>
      </c>
      <c r="F167" s="325" t="str">
        <f>'Dados Estatísticos'!F167</f>
        <v>.</v>
      </c>
      <c r="G167" s="324" t="str">
        <f>'Dados Estatísticos'!G167</f>
        <v>.</v>
      </c>
      <c r="H167" s="324" t="str">
        <f>'Dados Estatísticos'!H167</f>
        <v>.</v>
      </c>
      <c r="I167" s="167">
        <f>'Dados Estatísticos'!I167</f>
        <v>10573</v>
      </c>
      <c r="J167" s="51">
        <f>'Dados Estatísticos'!J167</f>
        <v>5</v>
      </c>
      <c r="K167" s="51" t="str">
        <f>'Dados Estatísticos'!K167</f>
        <v>x</v>
      </c>
      <c r="L167" s="274" t="str">
        <f>'Dados Estatísticos'!L167</f>
        <v>x</v>
      </c>
      <c r="M167" s="398"/>
      <c r="N167" s="398"/>
      <c r="O167" s="398"/>
      <c r="P167" s="398"/>
      <c r="Q167" s="398"/>
      <c r="R167" s="398"/>
    </row>
    <row r="168" spans="2:18" s="340" customFormat="1" ht="12.75" customHeight="1">
      <c r="B168" s="296"/>
      <c r="C168" s="420"/>
      <c r="D168" s="421"/>
      <c r="E168" s="422"/>
      <c r="F168" s="422"/>
      <c r="G168" s="422"/>
      <c r="H168" s="422"/>
      <c r="I168" s="422"/>
      <c r="J168" s="422"/>
      <c r="K168" s="422"/>
      <c r="L168" s="423"/>
      <c r="M168" s="398"/>
      <c r="N168" s="398"/>
      <c r="O168" s="398"/>
      <c r="P168" s="398"/>
      <c r="Q168" s="398"/>
      <c r="R168" s="398"/>
    </row>
    <row r="169" spans="2:38" ht="12.75" customHeight="1">
      <c r="B169" s="296"/>
      <c r="C169" s="21"/>
      <c r="D169" s="119"/>
      <c r="E169" s="119"/>
      <c r="F169" s="120"/>
      <c r="G169" s="120"/>
      <c r="H169" s="120"/>
      <c r="I169" s="120"/>
      <c r="J169" s="120"/>
      <c r="K169" s="120"/>
      <c r="L169" s="13"/>
      <c r="M169" s="14"/>
      <c r="N169" s="118"/>
      <c r="O169" s="118"/>
      <c r="P169" s="118"/>
      <c r="Q169" s="118"/>
      <c r="R169" s="8"/>
      <c r="S169" s="8"/>
      <c r="T169" s="8"/>
      <c r="U169" s="8"/>
      <c r="V169" s="8"/>
      <c r="W169" s="8"/>
      <c r="X169" s="8"/>
      <c r="Y169" s="8"/>
      <c r="Z169" s="8"/>
      <c r="AA169" s="8"/>
      <c r="AB169" s="8"/>
      <c r="AC169" s="8"/>
      <c r="AD169" s="8"/>
      <c r="AE169" s="8"/>
      <c r="AF169" s="8"/>
      <c r="AG169" s="8"/>
      <c r="AH169" s="8"/>
      <c r="AI169" s="8"/>
      <c r="AJ169" s="8"/>
      <c r="AK169" s="8"/>
      <c r="AL169" s="8"/>
    </row>
    <row r="170" spans="2:39" ht="12.75" customHeight="1">
      <c r="B170" s="296"/>
      <c r="C170" s="237" t="s">
        <v>171</v>
      </c>
      <c r="D170" s="15"/>
      <c r="E170" s="15"/>
      <c r="F170" s="15"/>
      <c r="G170" s="15"/>
      <c r="H170" s="15"/>
      <c r="I170" s="15"/>
      <c r="J170" s="13"/>
      <c r="K170" s="13"/>
      <c r="L170" s="13"/>
      <c r="M170" s="14"/>
      <c r="N170" s="13"/>
      <c r="O170" s="13"/>
      <c r="P170" s="13"/>
      <c r="Q170" s="13"/>
      <c r="R170" s="13"/>
      <c r="S170" s="13"/>
      <c r="T170" s="13"/>
      <c r="U170" s="13"/>
      <c r="V170" s="13"/>
      <c r="W170" s="13"/>
      <c r="X170" s="13"/>
      <c r="Y170" s="13"/>
      <c r="Z170" s="13"/>
      <c r="AA170" s="13"/>
      <c r="AB170" s="13"/>
      <c r="AC170" s="13"/>
      <c r="AD170" s="13"/>
      <c r="AE170" s="13"/>
      <c r="AF170" s="13"/>
      <c r="AG170" s="13"/>
      <c r="AH170" s="8"/>
      <c r="AI170" s="8"/>
      <c r="AJ170" s="8"/>
      <c r="AK170" s="8"/>
      <c r="AL170" s="8"/>
      <c r="AM170" s="8"/>
    </row>
    <row r="171" spans="2:39" ht="12.75" customHeight="1">
      <c r="B171" s="296"/>
      <c r="C171" s="8"/>
      <c r="D171" s="15"/>
      <c r="E171" s="15"/>
      <c r="F171" s="15"/>
      <c r="G171" s="15"/>
      <c r="H171" s="15"/>
      <c r="I171" s="15"/>
      <c r="J171" s="13"/>
      <c r="K171" s="13"/>
      <c r="L171" s="13"/>
      <c r="M171" s="14"/>
      <c r="N171" s="13"/>
      <c r="O171" s="13"/>
      <c r="P171" s="13"/>
      <c r="Q171" s="13"/>
      <c r="R171" s="13"/>
      <c r="S171" s="13"/>
      <c r="T171" s="13"/>
      <c r="U171" s="13"/>
      <c r="V171" s="13"/>
      <c r="W171" s="13"/>
      <c r="X171" s="13"/>
      <c r="Y171" s="13"/>
      <c r="Z171" s="13"/>
      <c r="AA171" s="13"/>
      <c r="AB171" s="13"/>
      <c r="AC171" s="13"/>
      <c r="AD171" s="13"/>
      <c r="AE171" s="13"/>
      <c r="AF171" s="13"/>
      <c r="AG171" s="13"/>
      <c r="AH171" s="8"/>
      <c r="AI171" s="8"/>
      <c r="AJ171" s="8"/>
      <c r="AK171" s="8"/>
      <c r="AL171" s="8"/>
      <c r="AM171" s="8"/>
    </row>
    <row r="172" spans="2:39" ht="12.75" customHeight="1">
      <c r="B172" s="296"/>
      <c r="C172" s="36"/>
      <c r="D172" s="15"/>
      <c r="E172" s="15"/>
      <c r="F172" s="15"/>
      <c r="G172" s="15"/>
      <c r="H172" s="15"/>
      <c r="I172" s="15"/>
      <c r="J172" s="13"/>
      <c r="K172" s="13"/>
      <c r="L172" s="13"/>
      <c r="M172" s="14"/>
      <c r="N172" s="13"/>
      <c r="O172" s="13"/>
      <c r="P172" s="13"/>
      <c r="Q172" s="13"/>
      <c r="R172" s="13"/>
      <c r="S172" s="13"/>
      <c r="T172" s="13"/>
      <c r="U172" s="13"/>
      <c r="V172" s="13"/>
      <c r="W172" s="13"/>
      <c r="X172" s="13"/>
      <c r="Y172" s="13"/>
      <c r="Z172" s="13"/>
      <c r="AA172" s="13"/>
      <c r="AB172" s="13"/>
      <c r="AC172" s="13"/>
      <c r="AD172" s="13"/>
      <c r="AE172" s="13"/>
      <c r="AF172" s="13"/>
      <c r="AG172" s="13"/>
      <c r="AH172" s="8"/>
      <c r="AI172" s="8"/>
      <c r="AJ172" s="8"/>
      <c r="AK172" s="8"/>
      <c r="AL172" s="8"/>
      <c r="AM172" s="8"/>
    </row>
    <row r="173" spans="2:39" ht="12.75" customHeight="1">
      <c r="B173" s="296"/>
      <c r="C173" s="36"/>
      <c r="D173" s="15"/>
      <c r="E173" s="15"/>
      <c r="F173" s="15"/>
      <c r="G173" s="15"/>
      <c r="H173" s="15"/>
      <c r="I173" s="15"/>
      <c r="J173" s="13"/>
      <c r="K173" s="13"/>
      <c r="L173" s="13"/>
      <c r="M173" s="14"/>
      <c r="N173" s="13"/>
      <c r="O173" s="13"/>
      <c r="P173" s="13"/>
      <c r="Q173" s="13"/>
      <c r="R173" s="13"/>
      <c r="S173" s="13"/>
      <c r="T173" s="13"/>
      <c r="U173" s="13"/>
      <c r="V173" s="13"/>
      <c r="W173" s="13"/>
      <c r="X173" s="13"/>
      <c r="Y173" s="13"/>
      <c r="Z173" s="13"/>
      <c r="AA173" s="13"/>
      <c r="AB173" s="13"/>
      <c r="AC173" s="13"/>
      <c r="AD173" s="13"/>
      <c r="AE173" s="13"/>
      <c r="AF173" s="13"/>
      <c r="AG173" s="13"/>
      <c r="AH173" s="8"/>
      <c r="AI173" s="8"/>
      <c r="AJ173" s="8"/>
      <c r="AK173" s="8"/>
      <c r="AL173" s="8"/>
      <c r="AM173" s="8"/>
    </row>
    <row r="174" spans="2:39" ht="12.75" customHeight="1">
      <c r="B174" s="295" t="s">
        <v>241</v>
      </c>
      <c r="C174" s="11" t="s">
        <v>51</v>
      </c>
      <c r="D174" s="15"/>
      <c r="E174" s="15"/>
      <c r="F174" s="15"/>
      <c r="G174" s="15"/>
      <c r="H174" s="15"/>
      <c r="I174" s="15"/>
      <c r="J174" s="547"/>
      <c r="K174" s="547"/>
      <c r="L174" s="547"/>
      <c r="M174" s="547"/>
      <c r="N174" s="13"/>
      <c r="O174" s="548"/>
      <c r="P174" s="548"/>
      <c r="Q174" s="548"/>
      <c r="R174" s="548"/>
      <c r="S174" s="548"/>
      <c r="T174" s="548"/>
      <c r="U174" s="357"/>
      <c r="V174" s="357"/>
      <c r="W174" s="357"/>
      <c r="X174" s="357"/>
      <c r="Y174" s="13"/>
      <c r="Z174" s="13"/>
      <c r="AA174" s="13"/>
      <c r="AB174" s="13"/>
      <c r="AC174" s="13"/>
      <c r="AD174" s="13"/>
      <c r="AE174" s="13"/>
      <c r="AF174" s="13"/>
      <c r="AG174" s="13"/>
      <c r="AH174" s="8"/>
      <c r="AI174" s="8"/>
      <c r="AJ174" s="8"/>
      <c r="AK174" s="8"/>
      <c r="AL174" s="8"/>
      <c r="AM174" s="8"/>
    </row>
    <row r="175" spans="2:39" ht="12.75" customHeight="1">
      <c r="B175" s="296"/>
      <c r="C175" s="255" t="s">
        <v>360</v>
      </c>
      <c r="D175" s="15"/>
      <c r="E175" s="15"/>
      <c r="F175" s="15"/>
      <c r="G175" s="15"/>
      <c r="H175" s="15"/>
      <c r="I175" s="15"/>
      <c r="J175" s="547"/>
      <c r="K175" s="547"/>
      <c r="L175" s="547"/>
      <c r="M175" s="547"/>
      <c r="N175" s="13"/>
      <c r="O175" s="548"/>
      <c r="P175" s="548"/>
      <c r="Q175" s="548"/>
      <c r="R175" s="548"/>
      <c r="S175" s="548"/>
      <c r="T175" s="548"/>
      <c r="U175" s="357"/>
      <c r="V175" s="357"/>
      <c r="W175" s="357"/>
      <c r="X175" s="357"/>
      <c r="Y175" s="13"/>
      <c r="Z175" s="13"/>
      <c r="AA175" s="13"/>
      <c r="AB175" s="13"/>
      <c r="AC175" s="13"/>
      <c r="AD175" s="13"/>
      <c r="AE175" s="13"/>
      <c r="AF175" s="13"/>
      <c r="AG175" s="13"/>
      <c r="AH175" s="8"/>
      <c r="AI175" s="8"/>
      <c r="AJ175" s="8"/>
      <c r="AK175" s="8"/>
      <c r="AL175" s="8"/>
      <c r="AM175" s="8"/>
    </row>
    <row r="176" spans="2:39" ht="12.75" customHeight="1">
      <c r="B176" s="296"/>
      <c r="C176" s="15"/>
      <c r="D176" s="15"/>
      <c r="E176" s="15"/>
      <c r="F176" s="15"/>
      <c r="G176" s="15"/>
      <c r="H176" s="15"/>
      <c r="I176" s="15"/>
      <c r="J176" s="547"/>
      <c r="K176" s="547"/>
      <c r="L176" s="547"/>
      <c r="M176" s="547"/>
      <c r="N176" s="13"/>
      <c r="O176" s="548"/>
      <c r="P176" s="548"/>
      <c r="Q176" s="548"/>
      <c r="R176" s="548"/>
      <c r="S176" s="548"/>
      <c r="T176" s="548"/>
      <c r="U176" s="357"/>
      <c r="V176" s="357"/>
      <c r="W176" s="357"/>
      <c r="X176" s="357"/>
      <c r="Y176" s="13"/>
      <c r="Z176" s="13"/>
      <c r="AA176" s="13"/>
      <c r="AB176" s="13"/>
      <c r="AC176" s="13"/>
      <c r="AD176" s="13"/>
      <c r="AE176" s="13"/>
      <c r="AF176" s="13"/>
      <c r="AG176" s="13"/>
      <c r="AH176" s="8"/>
      <c r="AI176" s="8"/>
      <c r="AJ176" s="8"/>
      <c r="AK176" s="8"/>
      <c r="AL176" s="8"/>
      <c r="AM176" s="8"/>
    </row>
    <row r="177" spans="2:33" s="340" customFormat="1" ht="12.75" customHeight="1">
      <c r="B177" s="296"/>
      <c r="C177" s="402"/>
      <c r="D177" s="403"/>
      <c r="E177" s="505" t="s">
        <v>141</v>
      </c>
      <c r="F177" s="511"/>
      <c r="G177" s="505" t="s">
        <v>177</v>
      </c>
      <c r="H177" s="511"/>
      <c r="I177" s="505" t="s">
        <v>243</v>
      </c>
      <c r="J177" s="544"/>
      <c r="K177" s="505" t="s">
        <v>362</v>
      </c>
      <c r="L177" s="506"/>
      <c r="M177" s="356"/>
      <c r="N177" s="356"/>
      <c r="O177" s="502"/>
      <c r="P177" s="502"/>
      <c r="Q177" s="502"/>
      <c r="R177" s="502"/>
      <c r="S177" s="502"/>
      <c r="T177" s="328"/>
      <c r="U177" s="328"/>
      <c r="V177" s="328"/>
      <c r="W177" s="328"/>
      <c r="X177" s="328"/>
      <c r="Y177" s="328"/>
      <c r="Z177" s="328"/>
      <c r="AA177" s="328"/>
      <c r="AB177" s="328"/>
      <c r="AC177" s="328"/>
      <c r="AD177" s="328"/>
      <c r="AE177" s="328"/>
      <c r="AF177" s="328"/>
      <c r="AG177" s="328"/>
    </row>
    <row r="178" spans="2:33" s="340" customFormat="1" ht="12.75" customHeight="1">
      <c r="B178" s="296"/>
      <c r="C178" s="404"/>
      <c r="D178" s="266"/>
      <c r="E178" s="427" t="s">
        <v>28</v>
      </c>
      <c r="F178" s="427" t="s">
        <v>32</v>
      </c>
      <c r="G178" s="427" t="s">
        <v>28</v>
      </c>
      <c r="H178" s="427" t="s">
        <v>32</v>
      </c>
      <c r="I178" s="427" t="s">
        <v>28</v>
      </c>
      <c r="J178" s="428" t="s">
        <v>32</v>
      </c>
      <c r="K178" s="427" t="s">
        <v>28</v>
      </c>
      <c r="L178" s="429" t="s">
        <v>32</v>
      </c>
      <c r="M178" s="356"/>
      <c r="N178" s="356"/>
      <c r="O178" s="502"/>
      <c r="P178" s="502"/>
      <c r="Q178" s="502"/>
      <c r="R178" s="502"/>
      <c r="S178" s="502"/>
      <c r="T178" s="328"/>
      <c r="U178" s="328"/>
      <c r="V178" s="328"/>
      <c r="W178" s="328"/>
      <c r="X178" s="328"/>
      <c r="Y178" s="328"/>
      <c r="Z178" s="328"/>
      <c r="AA178" s="328"/>
      <c r="AB178" s="328"/>
      <c r="AC178" s="328"/>
      <c r="AD178" s="328"/>
      <c r="AE178" s="328"/>
      <c r="AF178" s="328"/>
      <c r="AG178" s="328"/>
    </row>
    <row r="179" spans="2:33" s="340" customFormat="1" ht="12.75" customHeight="1">
      <c r="B179" s="296"/>
      <c r="C179" s="430"/>
      <c r="D179" s="18"/>
      <c r="E179" s="362"/>
      <c r="F179" s="362"/>
      <c r="G179" s="362"/>
      <c r="H179" s="362"/>
      <c r="I179" s="362"/>
      <c r="J179" s="362"/>
      <c r="K179" s="362"/>
      <c r="L179" s="407"/>
      <c r="M179" s="356"/>
      <c r="N179" s="356"/>
      <c r="O179" s="502"/>
      <c r="P179" s="502"/>
      <c r="Q179" s="502"/>
      <c r="R179" s="502"/>
      <c r="S179" s="502"/>
      <c r="T179" s="328"/>
      <c r="U179" s="328"/>
      <c r="V179" s="328"/>
      <c r="W179" s="328"/>
      <c r="X179" s="328"/>
      <c r="Y179" s="328"/>
      <c r="Z179" s="328"/>
      <c r="AA179" s="328"/>
      <c r="AB179" s="328"/>
      <c r="AC179" s="328"/>
      <c r="AD179" s="328"/>
      <c r="AE179" s="328"/>
      <c r="AF179" s="328"/>
      <c r="AG179" s="328"/>
    </row>
    <row r="180" spans="2:33" s="340" customFormat="1" ht="12.75" customHeight="1">
      <c r="B180" s="296"/>
      <c r="C180" s="525" t="s">
        <v>388</v>
      </c>
      <c r="D180" s="526"/>
      <c r="E180" s="526"/>
      <c r="F180" s="526"/>
      <c r="G180" s="526"/>
      <c r="H180" s="526"/>
      <c r="I180" s="526"/>
      <c r="J180" s="526"/>
      <c r="K180" s="526"/>
      <c r="L180" s="527"/>
      <c r="M180" s="356"/>
      <c r="N180" s="356"/>
      <c r="O180" s="502"/>
      <c r="P180" s="502"/>
      <c r="Q180" s="502"/>
      <c r="R180" s="502"/>
      <c r="S180" s="502"/>
      <c r="T180" s="328"/>
      <c r="U180" s="328"/>
      <c r="V180" s="328"/>
      <c r="W180" s="328"/>
      <c r="X180" s="328"/>
      <c r="Y180" s="328"/>
      <c r="Z180" s="328"/>
      <c r="AA180" s="328"/>
      <c r="AB180" s="328"/>
      <c r="AC180" s="328"/>
      <c r="AD180" s="328"/>
      <c r="AE180" s="328"/>
      <c r="AF180" s="328"/>
      <c r="AG180" s="328"/>
    </row>
    <row r="181" spans="2:33" s="340" customFormat="1" ht="12.75" customHeight="1">
      <c r="B181" s="296"/>
      <c r="C181" s="406"/>
      <c r="D181" s="362"/>
      <c r="E181" s="362"/>
      <c r="F181" s="362"/>
      <c r="G181" s="362"/>
      <c r="H181" s="362"/>
      <c r="I181" s="362"/>
      <c r="J181" s="362"/>
      <c r="K181" s="362"/>
      <c r="L181" s="407"/>
      <c r="M181" s="356"/>
      <c r="N181" s="356"/>
      <c r="O181" s="502"/>
      <c r="P181" s="502"/>
      <c r="Q181" s="502"/>
      <c r="R181" s="502"/>
      <c r="S181" s="502"/>
      <c r="T181" s="328"/>
      <c r="U181" s="328"/>
      <c r="V181" s="328"/>
      <c r="W181" s="328"/>
      <c r="X181" s="328"/>
      <c r="Y181" s="328"/>
      <c r="Z181" s="328"/>
      <c r="AA181" s="328"/>
      <c r="AB181" s="328"/>
      <c r="AC181" s="328"/>
      <c r="AD181" s="328"/>
      <c r="AE181" s="328"/>
      <c r="AF181" s="328"/>
      <c r="AG181" s="328"/>
    </row>
    <row r="182" spans="2:33" s="340" customFormat="1" ht="12.75" customHeight="1">
      <c r="B182" s="296"/>
      <c r="C182" s="318" t="s">
        <v>52</v>
      </c>
      <c r="D182" s="319"/>
      <c r="E182" s="410">
        <f>'Dados Estatísticos'!E182</f>
        <v>116874</v>
      </c>
      <c r="F182" s="410">
        <f>'Dados Estatísticos'!F182</f>
        <v>77.36720860032834</v>
      </c>
      <c r="G182" s="410">
        <f>'Dados Estatísticos'!G182</f>
        <v>147019</v>
      </c>
      <c r="H182" s="410">
        <f>'Dados Estatísticos'!H182</f>
        <v>79.01613440681064</v>
      </c>
      <c r="I182" s="410" t="str">
        <f>'Dados Estatísticos'!I182</f>
        <v>x</v>
      </c>
      <c r="J182" s="410" t="str">
        <f>'Dados Estatísticos'!J182</f>
        <v>x</v>
      </c>
      <c r="K182" s="410" t="str">
        <f>'Dados Estatísticos'!K182</f>
        <v>x</v>
      </c>
      <c r="L182" s="411" t="str">
        <f>'Dados Estatísticos'!L182</f>
        <v>x</v>
      </c>
      <c r="M182" s="356"/>
      <c r="N182" s="356"/>
      <c r="O182" s="502"/>
      <c r="P182" s="502"/>
      <c r="Q182" s="502"/>
      <c r="R182" s="502"/>
      <c r="S182" s="502"/>
      <c r="T182" s="328"/>
      <c r="U182" s="328"/>
      <c r="V182" s="328"/>
      <c r="W182" s="328"/>
      <c r="X182" s="328"/>
      <c r="Y182" s="328"/>
      <c r="Z182" s="328"/>
      <c r="AA182" s="328"/>
      <c r="AB182" s="328"/>
      <c r="AC182" s="328"/>
      <c r="AD182" s="328"/>
      <c r="AE182" s="328"/>
      <c r="AF182" s="328"/>
      <c r="AG182" s="328"/>
    </row>
    <row r="183" spans="2:33" s="340" customFormat="1" ht="12.75" customHeight="1">
      <c r="B183" s="296"/>
      <c r="C183" s="332"/>
      <c r="D183" s="333"/>
      <c r="E183" s="282"/>
      <c r="F183" s="282"/>
      <c r="G183" s="282"/>
      <c r="H183" s="282"/>
      <c r="I183" s="282"/>
      <c r="J183" s="282"/>
      <c r="K183" s="282"/>
      <c r="L183" s="432"/>
      <c r="M183" s="356"/>
      <c r="N183" s="356"/>
      <c r="O183" s="502"/>
      <c r="P183" s="502"/>
      <c r="Q183" s="502"/>
      <c r="R183" s="502"/>
      <c r="S183" s="502"/>
      <c r="T183" s="328"/>
      <c r="U183" s="328"/>
      <c r="V183" s="328"/>
      <c r="W183" s="328"/>
      <c r="X183" s="328"/>
      <c r="Y183" s="328"/>
      <c r="Z183" s="328"/>
      <c r="AA183" s="328"/>
      <c r="AB183" s="328"/>
      <c r="AC183" s="328"/>
      <c r="AD183" s="328"/>
      <c r="AE183" s="328"/>
      <c r="AF183" s="328"/>
      <c r="AG183" s="328"/>
    </row>
    <row r="184" spans="2:33" s="340" customFormat="1" ht="12.75" customHeight="1">
      <c r="B184" s="296"/>
      <c r="C184" s="53"/>
      <c r="D184" s="328" t="s">
        <v>53</v>
      </c>
      <c r="E184" s="222">
        <f>'Dados Estatísticos'!E184</f>
        <v>96240</v>
      </c>
      <c r="F184" s="222">
        <f>'Dados Estatísticos'!F184</f>
        <v>78.87296240749392</v>
      </c>
      <c r="G184" s="222">
        <f>'Dados Estatísticos'!G184</f>
        <v>122609</v>
      </c>
      <c r="H184" s="222">
        <f>'Dados Estatísticos'!H184</f>
        <v>80.79297824812035</v>
      </c>
      <c r="I184" s="222" t="str">
        <f>'Dados Estatísticos'!I184</f>
        <v>x</v>
      </c>
      <c r="J184" s="222" t="str">
        <f>'Dados Estatísticos'!J184</f>
        <v>x</v>
      </c>
      <c r="K184" s="222" t="str">
        <f>'Dados Estatísticos'!K184</f>
        <v>x</v>
      </c>
      <c r="L184" s="275" t="str">
        <f>'Dados Estatísticos'!L184</f>
        <v>x</v>
      </c>
      <c r="M184" s="356"/>
      <c r="N184" s="356"/>
      <c r="O184" s="502"/>
      <c r="P184" s="502"/>
      <c r="Q184" s="502"/>
      <c r="R184" s="502"/>
      <c r="S184" s="502"/>
      <c r="T184" s="328"/>
      <c r="U184" s="328"/>
      <c r="V184" s="328"/>
      <c r="W184" s="328"/>
      <c r="X184" s="328"/>
      <c r="Y184" s="328"/>
      <c r="Z184" s="328"/>
      <c r="AA184" s="328"/>
      <c r="AB184" s="328"/>
      <c r="AC184" s="328"/>
      <c r="AD184" s="328"/>
      <c r="AE184" s="328"/>
      <c r="AF184" s="328"/>
      <c r="AG184" s="328"/>
    </row>
    <row r="185" spans="2:33" s="340" customFormat="1" ht="12.75" customHeight="1">
      <c r="B185" s="296"/>
      <c r="C185" s="53"/>
      <c r="D185" s="13" t="s">
        <v>54</v>
      </c>
      <c r="E185" s="222">
        <f>'Dados Estatísticos'!E185</f>
        <v>20634</v>
      </c>
      <c r="F185" s="222">
        <f>'Dados Estatísticos'!F185</f>
        <v>71.04148734721983</v>
      </c>
      <c r="G185" s="222">
        <f>'Dados Estatísticos'!G185</f>
        <v>24410</v>
      </c>
      <c r="H185" s="222">
        <f>'Dados Estatísticos'!H185</f>
        <v>71.15580819122577</v>
      </c>
      <c r="I185" s="222" t="str">
        <f>'Dados Estatísticos'!I185</f>
        <v>x</v>
      </c>
      <c r="J185" s="222" t="str">
        <f>'Dados Estatísticos'!J185</f>
        <v>x</v>
      </c>
      <c r="K185" s="222" t="str">
        <f>'Dados Estatísticos'!K185</f>
        <v>x</v>
      </c>
      <c r="L185" s="275" t="str">
        <f>'Dados Estatísticos'!L185</f>
        <v>x</v>
      </c>
      <c r="M185" s="356"/>
      <c r="N185" s="356"/>
      <c r="O185" s="502"/>
      <c r="P185" s="502"/>
      <c r="Q185" s="502"/>
      <c r="R185" s="502"/>
      <c r="S185" s="502"/>
      <c r="T185" s="328"/>
      <c r="U185" s="328"/>
      <c r="V185" s="328"/>
      <c r="W185" s="328"/>
      <c r="X185" s="328"/>
      <c r="Y185" s="328"/>
      <c r="Z185" s="328"/>
      <c r="AA185" s="328"/>
      <c r="AB185" s="328"/>
      <c r="AC185" s="328"/>
      <c r="AD185" s="328"/>
      <c r="AE185" s="328"/>
      <c r="AF185" s="328"/>
      <c r="AG185" s="328"/>
    </row>
    <row r="186" spans="2:33" s="340" customFormat="1" ht="12.75" customHeight="1">
      <c r="B186" s="296"/>
      <c r="C186" s="435"/>
      <c r="D186" s="289"/>
      <c r="E186" s="222"/>
      <c r="F186" s="222"/>
      <c r="G186" s="222"/>
      <c r="H186" s="222"/>
      <c r="I186" s="222"/>
      <c r="J186" s="222"/>
      <c r="K186" s="22"/>
      <c r="L186" s="234"/>
      <c r="M186" s="356"/>
      <c r="N186" s="356"/>
      <c r="O186" s="502"/>
      <c r="P186" s="502"/>
      <c r="Q186" s="502"/>
      <c r="R186" s="502"/>
      <c r="S186" s="502"/>
      <c r="T186" s="328"/>
      <c r="U186" s="328"/>
      <c r="V186" s="328"/>
      <c r="W186" s="328"/>
      <c r="X186" s="328"/>
      <c r="Y186" s="328"/>
      <c r="Z186" s="328"/>
      <c r="AA186" s="328"/>
      <c r="AB186" s="328"/>
      <c r="AC186" s="328"/>
      <c r="AD186" s="328"/>
      <c r="AE186" s="328"/>
      <c r="AF186" s="328"/>
      <c r="AG186" s="328"/>
    </row>
    <row r="187" spans="2:33" s="340" customFormat="1" ht="12.75" customHeight="1">
      <c r="B187" s="296"/>
      <c r="C187" s="525" t="s">
        <v>165</v>
      </c>
      <c r="D187" s="526"/>
      <c r="E187" s="526"/>
      <c r="F187" s="526"/>
      <c r="G187" s="526"/>
      <c r="H187" s="526"/>
      <c r="I187" s="526"/>
      <c r="J187" s="526"/>
      <c r="K187" s="526"/>
      <c r="L187" s="527"/>
      <c r="M187" s="356"/>
      <c r="N187" s="356"/>
      <c r="O187" s="502"/>
      <c r="P187" s="502"/>
      <c r="Q187" s="502"/>
      <c r="R187" s="502"/>
      <c r="S187" s="502"/>
      <c r="T187" s="328"/>
      <c r="U187" s="328"/>
      <c r="V187" s="328"/>
      <c r="W187" s="328"/>
      <c r="X187" s="328"/>
      <c r="Y187" s="328"/>
      <c r="Z187" s="328"/>
      <c r="AA187" s="328"/>
      <c r="AB187" s="328"/>
      <c r="AC187" s="328"/>
      <c r="AD187" s="328"/>
      <c r="AE187" s="328"/>
      <c r="AF187" s="328"/>
      <c r="AG187" s="328"/>
    </row>
    <row r="188" spans="2:19" s="340" customFormat="1" ht="12.75" customHeight="1">
      <c r="B188" s="296"/>
      <c r="C188" s="406"/>
      <c r="D188" s="362"/>
      <c r="E188" s="362"/>
      <c r="F188" s="362"/>
      <c r="G188" s="362"/>
      <c r="H188" s="362"/>
      <c r="I188" s="362"/>
      <c r="J188" s="362"/>
      <c r="K188" s="120"/>
      <c r="L188" s="416"/>
      <c r="M188" s="356"/>
      <c r="N188" s="356"/>
      <c r="O188" s="356"/>
      <c r="P188" s="356"/>
      <c r="Q188" s="356"/>
      <c r="R188" s="356"/>
      <c r="S188" s="356"/>
    </row>
    <row r="189" spans="2:19" s="340" customFormat="1" ht="12.75" customHeight="1">
      <c r="B189" s="296"/>
      <c r="C189" s="318" t="s">
        <v>52</v>
      </c>
      <c r="D189" s="319"/>
      <c r="E189" s="410">
        <f>'Dados Estatísticos'!E189</f>
        <v>34190</v>
      </c>
      <c r="F189" s="410">
        <f>'Dados Estatísticos'!F189</f>
        <v>22.63279139967166</v>
      </c>
      <c r="G189" s="410">
        <f>'Dados Estatísticos'!G189</f>
        <v>39043</v>
      </c>
      <c r="H189" s="410">
        <f>'Dados Estatísticos'!H189</f>
        <v>20.983865593189364</v>
      </c>
      <c r="I189" s="410" t="str">
        <f>'Dados Estatísticos'!I189</f>
        <v>x</v>
      </c>
      <c r="J189" s="410" t="str">
        <f>'Dados Estatísticos'!J189</f>
        <v>x</v>
      </c>
      <c r="K189" s="410" t="str">
        <f>'Dados Estatísticos'!K189</f>
        <v>x</v>
      </c>
      <c r="L189" s="411" t="str">
        <f>'Dados Estatísticos'!L189</f>
        <v>x</v>
      </c>
      <c r="M189" s="356"/>
      <c r="N189" s="356"/>
      <c r="O189" s="356"/>
      <c r="P189" s="356"/>
      <c r="Q189" s="356"/>
      <c r="R189" s="356"/>
      <c r="S189" s="356"/>
    </row>
    <row r="190" spans="2:19" s="340" customFormat="1" ht="12.75" customHeight="1">
      <c r="B190" s="296"/>
      <c r="C190" s="332"/>
      <c r="D190" s="333"/>
      <c r="E190" s="282"/>
      <c r="F190" s="282"/>
      <c r="G190" s="282"/>
      <c r="H190" s="282"/>
      <c r="I190" s="282"/>
      <c r="J190" s="282"/>
      <c r="K190" s="282"/>
      <c r="L190" s="432"/>
      <c r="M190" s="356"/>
      <c r="N190" s="356"/>
      <c r="O190" s="356"/>
      <c r="P190" s="356"/>
      <c r="Q190" s="356"/>
      <c r="R190" s="356"/>
      <c r="S190" s="356"/>
    </row>
    <row r="191" spans="2:19" s="340" customFormat="1" ht="12.75" customHeight="1">
      <c r="B191" s="296"/>
      <c r="C191" s="53"/>
      <c r="D191" s="328" t="s">
        <v>53</v>
      </c>
      <c r="E191" s="222">
        <f>'Dados Estatísticos'!E191</f>
        <v>25779</v>
      </c>
      <c r="F191" s="222">
        <f>'Dados Estatísticos'!F191</f>
        <v>21.127037592506085</v>
      </c>
      <c r="G191" s="222">
        <f>'Dados Estatísticos'!G191</f>
        <v>29148</v>
      </c>
      <c r="H191" s="222">
        <f>'Dados Estatísticos'!H191</f>
        <v>19.20702175187965</v>
      </c>
      <c r="I191" s="222" t="str">
        <f>'Dados Estatísticos'!I191</f>
        <v>x</v>
      </c>
      <c r="J191" s="222" t="str">
        <f>'Dados Estatísticos'!J191</f>
        <v>x</v>
      </c>
      <c r="K191" s="222" t="str">
        <f>'Dados Estatísticos'!K191</f>
        <v>x</v>
      </c>
      <c r="L191" s="275" t="str">
        <f>'Dados Estatísticos'!L191</f>
        <v>x</v>
      </c>
      <c r="M191" s="356"/>
      <c r="N191" s="356"/>
      <c r="O191" s="356"/>
      <c r="P191" s="356"/>
      <c r="Q191" s="356"/>
      <c r="R191" s="356"/>
      <c r="S191" s="356"/>
    </row>
    <row r="192" spans="2:19" s="340" customFormat="1" ht="12.75" customHeight="1">
      <c r="B192" s="296"/>
      <c r="C192" s="53"/>
      <c r="D192" s="13" t="s">
        <v>54</v>
      </c>
      <c r="E192" s="222">
        <f>'Dados Estatísticos'!E192</f>
        <v>8411</v>
      </c>
      <c r="F192" s="222">
        <f>'Dados Estatísticos'!F192</f>
        <v>28.958512652780165</v>
      </c>
      <c r="G192" s="222">
        <f>'Dados Estatísticos'!G192</f>
        <v>9895</v>
      </c>
      <c r="H192" s="222">
        <f>'Dados Estatísticos'!H192</f>
        <v>28.844191808774234</v>
      </c>
      <c r="I192" s="222" t="str">
        <f>'Dados Estatísticos'!I192</f>
        <v>x</v>
      </c>
      <c r="J192" s="222" t="str">
        <f>'Dados Estatísticos'!J192</f>
        <v>x</v>
      </c>
      <c r="K192" s="222" t="str">
        <f>'Dados Estatísticos'!K192</f>
        <v>x</v>
      </c>
      <c r="L192" s="275" t="str">
        <f>'Dados Estatísticos'!L192</f>
        <v>x</v>
      </c>
      <c r="M192" s="356"/>
      <c r="N192" s="356"/>
      <c r="O192" s="356"/>
      <c r="P192" s="356"/>
      <c r="Q192" s="356"/>
      <c r="R192" s="356"/>
      <c r="S192" s="356"/>
    </row>
    <row r="193" spans="2:19" s="340" customFormat="1" ht="12.75" customHeight="1">
      <c r="B193" s="296"/>
      <c r="C193" s="435"/>
      <c r="D193" s="289"/>
      <c r="E193" s="15"/>
      <c r="F193" s="328"/>
      <c r="G193" s="328"/>
      <c r="H193" s="328"/>
      <c r="I193" s="15"/>
      <c r="J193" s="328"/>
      <c r="K193" s="51"/>
      <c r="L193" s="274"/>
      <c r="M193" s="356"/>
      <c r="N193" s="356"/>
      <c r="O193" s="356"/>
      <c r="P193" s="356"/>
      <c r="Q193" s="356"/>
      <c r="R193" s="356"/>
      <c r="S193" s="356"/>
    </row>
    <row r="194" spans="2:19" s="340" customFormat="1" ht="12.75" customHeight="1">
      <c r="B194" s="296"/>
      <c r="C194" s="528" t="s">
        <v>146</v>
      </c>
      <c r="D194" s="529"/>
      <c r="E194" s="529"/>
      <c r="F194" s="529"/>
      <c r="G194" s="529"/>
      <c r="H194" s="529"/>
      <c r="I194" s="529"/>
      <c r="J194" s="529"/>
      <c r="K194" s="529"/>
      <c r="L194" s="530"/>
      <c r="M194" s="356"/>
      <c r="N194" s="356"/>
      <c r="O194" s="356"/>
      <c r="P194" s="356"/>
      <c r="Q194" s="356"/>
      <c r="R194" s="356"/>
      <c r="S194" s="356"/>
    </row>
    <row r="195" spans="2:19" s="340" customFormat="1" ht="12.75" customHeight="1">
      <c r="B195" s="296"/>
      <c r="C195" s="406"/>
      <c r="D195" s="120"/>
      <c r="E195" s="120"/>
      <c r="F195" s="120"/>
      <c r="G195" s="120"/>
      <c r="H195" s="120"/>
      <c r="I195" s="120"/>
      <c r="J195" s="120"/>
      <c r="K195" s="120"/>
      <c r="L195" s="416"/>
      <c r="M195" s="356"/>
      <c r="N195" s="356"/>
      <c r="O195" s="356"/>
      <c r="P195" s="356"/>
      <c r="Q195" s="356"/>
      <c r="R195" s="356"/>
      <c r="S195" s="356"/>
    </row>
    <row r="196" spans="2:19" s="340" customFormat="1" ht="12.75" customHeight="1">
      <c r="B196" s="296"/>
      <c r="C196" s="318" t="s">
        <v>52</v>
      </c>
      <c r="D196" s="319"/>
      <c r="E196" s="410">
        <f>'Dados Estatísticos'!E196</f>
        <v>151064</v>
      </c>
      <c r="F196" s="410">
        <f>'Dados Estatísticos'!F196</f>
        <v>100</v>
      </c>
      <c r="G196" s="410">
        <f>'Dados Estatísticos'!G196</f>
        <v>186062</v>
      </c>
      <c r="H196" s="410">
        <f>'Dados Estatísticos'!H196</f>
        <v>100</v>
      </c>
      <c r="I196" s="410">
        <f>'Dados Estatísticos'!I196</f>
        <v>668834</v>
      </c>
      <c r="J196" s="410">
        <f>'Dados Estatísticos'!J196</f>
        <v>100</v>
      </c>
      <c r="K196" s="410" t="str">
        <f>'Dados Estatísticos'!K196</f>
        <v>x</v>
      </c>
      <c r="L196" s="411" t="str">
        <f>'Dados Estatísticos'!L196</f>
        <v>x</v>
      </c>
      <c r="M196" s="356"/>
      <c r="N196" s="356"/>
      <c r="O196" s="356"/>
      <c r="P196" s="356"/>
      <c r="Q196" s="356"/>
      <c r="R196" s="356"/>
      <c r="S196" s="356"/>
    </row>
    <row r="197" spans="2:19" s="340" customFormat="1" ht="12.75" customHeight="1">
      <c r="B197" s="296"/>
      <c r="C197" s="332"/>
      <c r="D197" s="333"/>
      <c r="E197" s="282"/>
      <c r="F197" s="282"/>
      <c r="G197" s="282"/>
      <c r="H197" s="282"/>
      <c r="I197" s="282"/>
      <c r="J197" s="316"/>
      <c r="K197" s="282"/>
      <c r="L197" s="317"/>
      <c r="M197" s="356"/>
      <c r="N197" s="356"/>
      <c r="O197" s="356"/>
      <c r="P197" s="356"/>
      <c r="Q197" s="356"/>
      <c r="R197" s="356"/>
      <c r="S197" s="356"/>
    </row>
    <row r="198" spans="2:19" s="340" customFormat="1" ht="12.75" customHeight="1">
      <c r="B198" s="296"/>
      <c r="C198" s="53"/>
      <c r="D198" s="328" t="s">
        <v>53</v>
      </c>
      <c r="E198" s="222">
        <f>'Dados Estatísticos'!E198</f>
        <v>122019</v>
      </c>
      <c r="F198" s="222">
        <f>'Dados Estatísticos'!F198</f>
        <v>100</v>
      </c>
      <c r="G198" s="222">
        <f>'Dados Estatísticos'!G198</f>
        <v>151757</v>
      </c>
      <c r="H198" s="222">
        <f>'Dados Estatísticos'!H198</f>
        <v>100</v>
      </c>
      <c r="I198" s="222">
        <f>'Dados Estatísticos'!I198</f>
        <v>621813</v>
      </c>
      <c r="J198" s="222">
        <f>'Dados Estatísticos'!J198</f>
        <v>100</v>
      </c>
      <c r="K198" s="222" t="str">
        <f>'Dados Estatísticos'!K198</f>
        <v>x</v>
      </c>
      <c r="L198" s="275" t="str">
        <f>'Dados Estatísticos'!L198</f>
        <v>x</v>
      </c>
      <c r="M198" s="356"/>
      <c r="N198" s="356"/>
      <c r="O198" s="356"/>
      <c r="P198" s="356"/>
      <c r="Q198" s="356"/>
      <c r="R198" s="356"/>
      <c r="S198" s="356"/>
    </row>
    <row r="199" spans="2:19" s="340" customFormat="1" ht="12.75" customHeight="1">
      <c r="B199" s="296"/>
      <c r="C199" s="53"/>
      <c r="D199" s="13" t="s">
        <v>54</v>
      </c>
      <c r="E199" s="222">
        <f>'Dados Estatísticos'!E199</f>
        <v>29045</v>
      </c>
      <c r="F199" s="222">
        <f>'Dados Estatísticos'!F199</f>
        <v>100</v>
      </c>
      <c r="G199" s="222">
        <f>'Dados Estatísticos'!G199</f>
        <v>34305</v>
      </c>
      <c r="H199" s="222">
        <f>'Dados Estatísticos'!H199</f>
        <v>100</v>
      </c>
      <c r="I199" s="222">
        <f>'Dados Estatísticos'!I199</f>
        <v>47021</v>
      </c>
      <c r="J199" s="222">
        <f>'Dados Estatísticos'!J199</f>
        <v>100</v>
      </c>
      <c r="K199" s="222" t="str">
        <f>'Dados Estatísticos'!K199</f>
        <v>x</v>
      </c>
      <c r="L199" s="275" t="str">
        <f>'Dados Estatísticos'!L199</f>
        <v>x</v>
      </c>
      <c r="M199" s="356"/>
      <c r="N199" s="356"/>
      <c r="O199" s="356"/>
      <c r="P199" s="356"/>
      <c r="Q199" s="356"/>
      <c r="R199" s="356"/>
      <c r="S199" s="356"/>
    </row>
    <row r="200" spans="2:19" s="340" customFormat="1" ht="12.75" customHeight="1">
      <c r="B200" s="296"/>
      <c r="C200" s="436"/>
      <c r="D200" s="437"/>
      <c r="E200" s="438"/>
      <c r="F200" s="438"/>
      <c r="G200" s="438"/>
      <c r="H200" s="438"/>
      <c r="I200" s="438"/>
      <c r="J200" s="438"/>
      <c r="K200" s="439"/>
      <c r="L200" s="440"/>
      <c r="M200" s="356"/>
      <c r="N200" s="356"/>
      <c r="O200" s="356"/>
      <c r="P200" s="356"/>
      <c r="Q200" s="356"/>
      <c r="R200" s="356"/>
      <c r="S200" s="356"/>
    </row>
    <row r="201" spans="2:30" ht="12.75" customHeight="1">
      <c r="B201" s="296"/>
      <c r="C201" s="54"/>
      <c r="D201" s="52"/>
      <c r="E201" s="41"/>
      <c r="F201" s="329"/>
      <c r="G201" s="329"/>
      <c r="H201" s="329"/>
      <c r="I201" s="329"/>
      <c r="J201" s="329"/>
      <c r="K201" s="329"/>
      <c r="L201" s="329"/>
      <c r="M201" s="329"/>
      <c r="N201" s="329"/>
      <c r="O201" s="329"/>
      <c r="P201" s="329"/>
      <c r="Q201" s="329"/>
      <c r="R201" s="329"/>
      <c r="S201" s="329"/>
      <c r="T201" s="329"/>
      <c r="U201" s="329"/>
      <c r="V201" s="329"/>
      <c r="W201" s="8"/>
      <c r="X201" s="8"/>
      <c r="Y201" s="8"/>
      <c r="Z201" s="8"/>
      <c r="AA201" s="8"/>
      <c r="AB201" s="8"/>
      <c r="AC201" s="8"/>
      <c r="AD201" s="8"/>
    </row>
    <row r="202" spans="2:30" ht="12.75" customHeight="1">
      <c r="B202" s="296"/>
      <c r="C202" s="237" t="s">
        <v>171</v>
      </c>
      <c r="D202" s="52"/>
      <c r="E202" s="41"/>
      <c r="F202" s="50"/>
      <c r="G202" s="50"/>
      <c r="H202" s="15"/>
      <c r="I202" s="13"/>
      <c r="J202" s="13"/>
      <c r="K202" s="13"/>
      <c r="L202" s="14"/>
      <c r="M202" s="13"/>
      <c r="N202" s="8"/>
      <c r="O202" s="8"/>
      <c r="P202" s="8"/>
      <c r="Q202" s="8"/>
      <c r="R202" s="8"/>
      <c r="S202" s="8"/>
      <c r="T202" s="8"/>
      <c r="U202" s="8"/>
      <c r="V202" s="8"/>
      <c r="W202" s="8"/>
      <c r="X202" s="8"/>
      <c r="Y202" s="8"/>
      <c r="Z202" s="8"/>
      <c r="AA202" s="8"/>
      <c r="AB202" s="8"/>
      <c r="AC202" s="8"/>
      <c r="AD202" s="8"/>
    </row>
    <row r="203" spans="2:5" ht="12.75" customHeight="1">
      <c r="B203" s="296"/>
      <c r="C203" s="15"/>
      <c r="D203" s="15"/>
      <c r="E203" s="15"/>
    </row>
    <row r="204" spans="2:11" ht="12.75" customHeight="1">
      <c r="B204" s="296"/>
      <c r="C204" s="15"/>
      <c r="D204" s="15"/>
      <c r="E204" s="15"/>
      <c r="G204" s="8"/>
      <c r="H204" s="8"/>
      <c r="I204" s="8"/>
      <c r="J204" s="8"/>
      <c r="K204" s="8"/>
    </row>
    <row r="205" spans="2:11" ht="12.75" customHeight="1">
      <c r="B205" s="296"/>
      <c r="C205" s="15"/>
      <c r="D205" s="15"/>
      <c r="E205" s="15"/>
      <c r="G205" s="547"/>
      <c r="H205" s="547"/>
      <c r="I205" s="547"/>
      <c r="J205" s="547"/>
      <c r="K205" s="547"/>
    </row>
    <row r="206" spans="2:11" ht="12.75" customHeight="1">
      <c r="B206" s="295" t="s">
        <v>0</v>
      </c>
      <c r="C206" s="11" t="s">
        <v>55</v>
      </c>
      <c r="D206" s="37"/>
      <c r="E206" s="37"/>
      <c r="F206" s="37"/>
      <c r="G206" s="547"/>
      <c r="H206" s="547"/>
      <c r="I206" s="547"/>
      <c r="J206" s="547"/>
      <c r="K206" s="547"/>
    </row>
    <row r="207" spans="2:11" s="8" customFormat="1" ht="12.75" customHeight="1">
      <c r="B207" s="296"/>
      <c r="C207" s="255" t="s">
        <v>361</v>
      </c>
      <c r="D207" s="12"/>
      <c r="E207" s="12"/>
      <c r="F207" s="12"/>
      <c r="G207" s="547"/>
      <c r="H207" s="547"/>
      <c r="I207" s="547"/>
      <c r="J207" s="547"/>
      <c r="K207" s="547"/>
    </row>
    <row r="208" spans="2:6" ht="12.75" customHeight="1">
      <c r="B208" s="296"/>
      <c r="C208" s="45"/>
      <c r="D208" s="37"/>
      <c r="E208" s="37"/>
      <c r="F208" s="37"/>
    </row>
    <row r="209" spans="2:19" s="358" customFormat="1" ht="12.75" customHeight="1">
      <c r="B209" s="296"/>
      <c r="C209" s="262"/>
      <c r="D209" s="263"/>
      <c r="E209" s="531" t="s">
        <v>28</v>
      </c>
      <c r="F209" s="532"/>
      <c r="G209" s="532"/>
      <c r="H209" s="533"/>
      <c r="I209" s="534" t="s">
        <v>32</v>
      </c>
      <c r="J209" s="535"/>
      <c r="K209" s="535"/>
      <c r="L209" s="536"/>
      <c r="M209" s="347"/>
      <c r="N209" s="347"/>
      <c r="O209" s="347"/>
      <c r="P209" s="347"/>
      <c r="Q209" s="347"/>
      <c r="R209" s="347"/>
      <c r="S209" s="347"/>
    </row>
    <row r="210" spans="2:19" s="358" customFormat="1" ht="12.75" customHeight="1">
      <c r="B210" s="296"/>
      <c r="C210" s="260"/>
      <c r="D210" s="261"/>
      <c r="E210" s="278" t="s">
        <v>141</v>
      </c>
      <c r="F210" s="278" t="s">
        <v>177</v>
      </c>
      <c r="G210" s="278" t="s">
        <v>243</v>
      </c>
      <c r="H210" s="278" t="s">
        <v>362</v>
      </c>
      <c r="I210" s="278" t="s">
        <v>141</v>
      </c>
      <c r="J210" s="278" t="s">
        <v>177</v>
      </c>
      <c r="K210" s="278" t="s">
        <v>243</v>
      </c>
      <c r="L210" s="279" t="s">
        <v>362</v>
      </c>
      <c r="M210" s="347"/>
      <c r="N210" s="347"/>
      <c r="O210" s="347"/>
      <c r="P210" s="347"/>
      <c r="Q210" s="347"/>
      <c r="R210" s="347"/>
      <c r="S210" s="347"/>
    </row>
    <row r="211" spans="2:19" s="358" customFormat="1" ht="12.75" customHeight="1">
      <c r="B211" s="296"/>
      <c r="C211" s="168"/>
      <c r="D211" s="58"/>
      <c r="E211" s="59"/>
      <c r="F211" s="59"/>
      <c r="G211" s="59"/>
      <c r="H211" s="59"/>
      <c r="I211" s="59"/>
      <c r="J211" s="59"/>
      <c r="K211" s="59"/>
      <c r="L211" s="60"/>
      <c r="M211" s="347"/>
      <c r="N211" s="347"/>
      <c r="O211" s="347"/>
      <c r="P211" s="347"/>
      <c r="Q211" s="347"/>
      <c r="R211" s="347"/>
      <c r="S211" s="347"/>
    </row>
    <row r="212" spans="2:19" s="358" customFormat="1" ht="12.75" customHeight="1">
      <c r="B212" s="296"/>
      <c r="C212" s="202" t="s">
        <v>146</v>
      </c>
      <c r="D212" s="206"/>
      <c r="E212" s="441" t="str">
        <f>'Dados Estatísticos'!E212</f>
        <v>12 510</v>
      </c>
      <c r="F212" s="442">
        <f>'Dados Estatísticos'!F212</f>
        <v>10805</v>
      </c>
      <c r="G212" s="441" t="str">
        <f>'Dados Estatísticos'!G212</f>
        <v>x</v>
      </c>
      <c r="H212" s="441" t="str">
        <f>'Dados Estatísticos'!H212</f>
        <v>x</v>
      </c>
      <c r="I212" s="441">
        <f>'Dados Estatísticos'!I212</f>
        <v>100</v>
      </c>
      <c r="J212" s="441">
        <f>'Dados Estatísticos'!J212</f>
        <v>100</v>
      </c>
      <c r="K212" s="441" t="str">
        <f>'Dados Estatísticos'!K212</f>
        <v>x</v>
      </c>
      <c r="L212" s="443" t="str">
        <f>'Dados Estatísticos'!L212</f>
        <v>x</v>
      </c>
      <c r="M212" s="347"/>
      <c r="N212" s="347"/>
      <c r="O212" s="347"/>
      <c r="P212" s="347"/>
      <c r="Q212" s="347"/>
      <c r="R212" s="347"/>
      <c r="S212" s="347"/>
    </row>
    <row r="213" spans="2:19" s="358" customFormat="1" ht="12.75" customHeight="1">
      <c r="B213" s="296"/>
      <c r="C213" s="444"/>
      <c r="D213" s="445"/>
      <c r="E213" s="446"/>
      <c r="F213" s="446"/>
      <c r="G213" s="446"/>
      <c r="H213" s="446"/>
      <c r="I213" s="446"/>
      <c r="J213" s="446"/>
      <c r="K213" s="446"/>
      <c r="L213" s="221"/>
      <c r="M213" s="347"/>
      <c r="N213" s="347"/>
      <c r="O213" s="347"/>
      <c r="P213" s="347"/>
      <c r="Q213" s="347"/>
      <c r="R213" s="347"/>
      <c r="S213" s="347"/>
    </row>
    <row r="214" spans="2:20" s="358" customFormat="1" ht="12.75" customHeight="1">
      <c r="B214" s="296"/>
      <c r="C214" s="121" t="s">
        <v>56</v>
      </c>
      <c r="D214" s="27"/>
      <c r="E214" s="334">
        <f>'Dados Estatísticos'!E214</f>
        <v>866</v>
      </c>
      <c r="F214" s="225">
        <f>'Dados Estatísticos'!F214</f>
        <v>1015</v>
      </c>
      <c r="G214" s="225">
        <f>'Dados Estatísticos'!G214</f>
        <v>1067</v>
      </c>
      <c r="H214" s="225" t="str">
        <f>'Dados Estatísticos'!H214</f>
        <v>x</v>
      </c>
      <c r="I214" s="225">
        <f>'Dados Estatísticos'!I214</f>
        <v>7</v>
      </c>
      <c r="J214" s="225">
        <f>'Dados Estatísticos'!J214</f>
        <v>9</v>
      </c>
      <c r="K214" s="225" t="str">
        <f>'Dados Estatísticos'!K214</f>
        <v>x</v>
      </c>
      <c r="L214" s="348" t="str">
        <f>'Dados Estatísticos'!L214</f>
        <v>x</v>
      </c>
      <c r="M214" s="347"/>
      <c r="N214" s="347"/>
      <c r="O214" s="347"/>
      <c r="P214" s="347"/>
      <c r="Q214" s="347"/>
      <c r="R214" s="347"/>
      <c r="S214" s="347"/>
      <c r="T214" s="445"/>
    </row>
    <row r="215" spans="2:20" s="358" customFormat="1" ht="12.75" customHeight="1">
      <c r="B215" s="296"/>
      <c r="C215" s="121" t="s">
        <v>57</v>
      </c>
      <c r="D215" s="27"/>
      <c r="E215" s="334" t="str">
        <f>'Dados Estatísticos'!E215</f>
        <v>11 644</v>
      </c>
      <c r="F215" s="225">
        <f>'Dados Estatísticos'!F215</f>
        <v>10805</v>
      </c>
      <c r="G215" s="225" t="str">
        <f>'Dados Estatísticos'!G215</f>
        <v>x</v>
      </c>
      <c r="H215" s="225" t="str">
        <f>'Dados Estatísticos'!H215</f>
        <v>x</v>
      </c>
      <c r="I215" s="225">
        <f>'Dados Estatísticos'!I215</f>
        <v>93</v>
      </c>
      <c r="J215" s="225">
        <f>'Dados Estatísticos'!J215</f>
        <v>91</v>
      </c>
      <c r="K215" s="225" t="str">
        <f>'Dados Estatísticos'!K215</f>
        <v>x</v>
      </c>
      <c r="L215" s="348" t="str">
        <f>'Dados Estatísticos'!L215</f>
        <v>x</v>
      </c>
      <c r="M215" s="347"/>
      <c r="N215" s="347"/>
      <c r="O215" s="347"/>
      <c r="P215" s="347"/>
      <c r="Q215" s="347"/>
      <c r="R215" s="347"/>
      <c r="S215" s="347"/>
      <c r="T215" s="445"/>
    </row>
    <row r="216" spans="2:20" s="358" customFormat="1" ht="12.75" customHeight="1">
      <c r="B216" s="296"/>
      <c r="C216" s="447"/>
      <c r="D216" s="448"/>
      <c r="E216" s="449"/>
      <c r="F216" s="449"/>
      <c r="G216" s="449"/>
      <c r="H216" s="449"/>
      <c r="I216" s="449"/>
      <c r="J216" s="449"/>
      <c r="K216" s="449"/>
      <c r="L216" s="450"/>
      <c r="M216" s="347"/>
      <c r="N216" s="347"/>
      <c r="O216" s="347"/>
      <c r="P216" s="347"/>
      <c r="Q216" s="347"/>
      <c r="R216" s="347"/>
      <c r="S216" s="347"/>
      <c r="T216" s="445"/>
    </row>
    <row r="217" spans="2:7" ht="12.75" customHeight="1">
      <c r="B217" s="296"/>
      <c r="C217" s="6"/>
      <c r="D217" s="27"/>
      <c r="E217" s="46"/>
      <c r="F217" s="46"/>
      <c r="G217" s="46"/>
    </row>
    <row r="218" ht="12.75" customHeight="1">
      <c r="C218" s="237" t="s">
        <v>171</v>
      </c>
    </row>
    <row r="221" spans="40:43" ht="12.75" customHeight="1">
      <c r="AN221" s="8"/>
      <c r="AO221" s="8"/>
      <c r="AP221" s="8"/>
      <c r="AQ221" s="8"/>
    </row>
    <row r="222" spans="2:43" s="8" customFormat="1" ht="12.75" customHeight="1">
      <c r="B222" s="293" t="s">
        <v>172</v>
      </c>
      <c r="C222" s="9" t="s">
        <v>236</v>
      </c>
      <c r="D222" s="10"/>
      <c r="E222" s="10"/>
      <c r="F222" s="123"/>
      <c r="G222" s="123"/>
      <c r="H222" s="123"/>
      <c r="I222" s="123"/>
      <c r="J222" s="123"/>
      <c r="K222" s="123"/>
      <c r="L222" s="123"/>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row>
    <row r="223" spans="6:43" ht="12.75" customHeight="1">
      <c r="F223" s="13"/>
      <c r="G223" s="13"/>
      <c r="H223" s="13"/>
      <c r="I223" s="13"/>
      <c r="J223" s="13"/>
      <c r="K223" s="13"/>
      <c r="L223" s="13"/>
      <c r="AN223" s="6"/>
      <c r="AO223" s="6"/>
      <c r="AP223" s="6"/>
      <c r="AQ223" s="6"/>
    </row>
    <row r="224" spans="2:43" s="6" customFormat="1" ht="12.75" customHeight="1">
      <c r="B224" s="293" t="s">
        <v>174</v>
      </c>
      <c r="C224" s="9" t="s">
        <v>312</v>
      </c>
      <c r="D224" s="10"/>
      <c r="E224" s="10"/>
      <c r="F224" s="10"/>
      <c r="G224" s="10"/>
      <c r="H224" s="10"/>
      <c r="I224" s="10"/>
      <c r="J224" s="13"/>
      <c r="K224" s="13"/>
      <c r="L224" s="8"/>
      <c r="M224" s="7"/>
      <c r="N224" s="8"/>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row>
    <row r="225" spans="2:5" ht="12.75" customHeight="1">
      <c r="B225" s="297"/>
      <c r="C225" s="14"/>
      <c r="D225" s="13"/>
      <c r="E225" s="13"/>
    </row>
    <row r="226" spans="2:10" ht="12.75" customHeight="1">
      <c r="B226" s="295" t="s">
        <v>1</v>
      </c>
      <c r="C226" s="7" t="s">
        <v>284</v>
      </c>
      <c r="D226" s="62"/>
      <c r="E226" s="62"/>
      <c r="F226" s="124"/>
      <c r="G226" s="124"/>
      <c r="H226" s="124"/>
      <c r="I226" s="124"/>
      <c r="J226" s="124"/>
    </row>
    <row r="227" spans="2:3" ht="12.75" customHeight="1">
      <c r="B227" s="301"/>
      <c r="C227" s="253" t="s">
        <v>259</v>
      </c>
    </row>
    <row r="228" ht="12.75" customHeight="1">
      <c r="B228" s="301"/>
    </row>
    <row r="229" spans="2:18" ht="12.75" customHeight="1">
      <c r="B229" s="301"/>
      <c r="C229" s="207"/>
      <c r="D229" s="208"/>
      <c r="E229" s="213"/>
      <c r="F229" s="276" t="s">
        <v>154</v>
      </c>
      <c r="G229" s="276" t="s">
        <v>155</v>
      </c>
      <c r="H229" s="276" t="s">
        <v>156</v>
      </c>
      <c r="I229" s="276" t="s">
        <v>157</v>
      </c>
      <c r="J229" s="276" t="s">
        <v>151</v>
      </c>
      <c r="K229" s="276" t="s">
        <v>139</v>
      </c>
      <c r="L229" s="276" t="s">
        <v>140</v>
      </c>
      <c r="M229" s="276" t="s">
        <v>152</v>
      </c>
      <c r="N229" s="276" t="s">
        <v>135</v>
      </c>
      <c r="O229" s="280" t="s">
        <v>141</v>
      </c>
      <c r="P229" s="280" t="s">
        <v>177</v>
      </c>
      <c r="Q229" s="280" t="s">
        <v>243</v>
      </c>
      <c r="R229" s="277" t="s">
        <v>362</v>
      </c>
    </row>
    <row r="230" spans="2:18" ht="12.75" customHeight="1">
      <c r="B230" s="301"/>
      <c r="C230" s="64"/>
      <c r="D230" s="25"/>
      <c r="E230" s="25"/>
      <c r="F230" s="65"/>
      <c r="G230" s="65"/>
      <c r="H230" s="65"/>
      <c r="I230" s="65"/>
      <c r="J230" s="65"/>
      <c r="K230" s="65"/>
      <c r="L230" s="65"/>
      <c r="M230" s="65"/>
      <c r="N230" s="65"/>
      <c r="O230" s="65"/>
      <c r="P230" s="65"/>
      <c r="Q230" s="65"/>
      <c r="R230" s="169"/>
    </row>
    <row r="231" spans="2:18" ht="12.75" customHeight="1">
      <c r="B231" s="301"/>
      <c r="C231" s="553" t="s">
        <v>238</v>
      </c>
      <c r="D231" s="554"/>
      <c r="E231" s="554"/>
      <c r="F231" s="452">
        <f>'Dados Estatísticos'!E231</f>
        <v>1404</v>
      </c>
      <c r="G231" s="452">
        <f>'Dados Estatísticos'!F231</f>
        <v>1494</v>
      </c>
      <c r="H231" s="452">
        <f>'Dados Estatísticos'!G231</f>
        <v>1541</v>
      </c>
      <c r="I231" s="452">
        <f>'Dados Estatísticos'!H231</f>
        <v>1585</v>
      </c>
      <c r="J231" s="452">
        <f>'Dados Estatísticos'!I231</f>
        <v>1633</v>
      </c>
      <c r="K231" s="452">
        <f>'Dados Estatísticos'!J231</f>
        <v>1673</v>
      </c>
      <c r="L231" s="452">
        <f>'Dados Estatísticos'!K231</f>
        <v>1696</v>
      </c>
      <c r="M231" s="452">
        <f>'Dados Estatísticos'!L231</f>
        <v>1745</v>
      </c>
      <c r="N231" s="452">
        <f>'Dados Estatísticos'!M231</f>
        <v>1770</v>
      </c>
      <c r="O231" s="452">
        <f>'Dados Estatísticos'!N231</f>
        <v>1696</v>
      </c>
      <c r="P231" s="452">
        <f>'Dados Estatísticos'!O231</f>
        <v>1655</v>
      </c>
      <c r="Q231" s="452">
        <f>'Dados Estatísticos'!P231</f>
        <v>1764</v>
      </c>
      <c r="R231" s="453">
        <f>'Dados Estatísticos'!Q231</f>
        <v>1860</v>
      </c>
    </row>
    <row r="232" spans="2:18" ht="12.75" customHeight="1">
      <c r="B232" s="302"/>
      <c r="C232" s="553" t="s">
        <v>239</v>
      </c>
      <c r="D232" s="554"/>
      <c r="E232" s="554"/>
      <c r="F232" s="454">
        <f>'Dados Estatísticos'!E232</f>
        <v>121</v>
      </c>
      <c r="G232" s="454">
        <f>'Dados Estatísticos'!F232</f>
        <v>145</v>
      </c>
      <c r="H232" s="454">
        <f>'Dados Estatísticos'!G232</f>
        <v>147</v>
      </c>
      <c r="I232" s="454">
        <f>'Dados Estatísticos'!H232</f>
        <v>156</v>
      </c>
      <c r="J232" s="454">
        <f>'Dados Estatísticos'!I232</f>
        <v>165</v>
      </c>
      <c r="K232" s="454">
        <f>'Dados Estatísticos'!J232</f>
        <v>165</v>
      </c>
      <c r="L232" s="454">
        <f>'Dados Estatísticos'!K232</f>
        <v>171</v>
      </c>
      <c r="M232" s="454">
        <f>'Dados Estatísticos'!L232</f>
        <v>182</v>
      </c>
      <c r="N232" s="454">
        <f>'Dados Estatísticos'!M232</f>
        <v>184</v>
      </c>
      <c r="O232" s="454">
        <f>'Dados Estatísticos'!N232</f>
        <v>171</v>
      </c>
      <c r="P232" s="454">
        <f>'Dados Estatísticos'!O232</f>
        <v>178</v>
      </c>
      <c r="Q232" s="454">
        <f>'Dados Estatísticos'!P232</f>
        <v>193</v>
      </c>
      <c r="R232" s="455">
        <f>'Dados Estatísticos'!Q232</f>
        <v>204</v>
      </c>
    </row>
    <row r="233" spans="2:18" ht="12.75" customHeight="1">
      <c r="B233" s="301"/>
      <c r="C233" s="67"/>
      <c r="D233" s="68"/>
      <c r="E233" s="68"/>
      <c r="F233" s="69"/>
      <c r="G233" s="69"/>
      <c r="H233" s="69"/>
      <c r="I233" s="69"/>
      <c r="J233" s="69"/>
      <c r="K233" s="69"/>
      <c r="L233" s="69"/>
      <c r="M233" s="69"/>
      <c r="N233" s="69"/>
      <c r="O233" s="69"/>
      <c r="P233" s="69"/>
      <c r="Q233" s="69"/>
      <c r="R233" s="70"/>
    </row>
    <row r="234" spans="2:17" ht="12.75" customHeight="1">
      <c r="B234" s="301"/>
      <c r="F234" s="55"/>
      <c r="G234" s="55"/>
      <c r="H234" s="55"/>
      <c r="I234" s="55"/>
      <c r="J234" s="55"/>
      <c r="K234" s="55"/>
      <c r="L234" s="55"/>
      <c r="M234" s="55"/>
      <c r="N234" s="55"/>
      <c r="O234" s="55"/>
      <c r="P234" s="55"/>
      <c r="Q234" s="55"/>
    </row>
    <row r="235" spans="2:17" ht="12.75" customHeight="1">
      <c r="B235" s="301"/>
      <c r="C235" s="237" t="s">
        <v>381</v>
      </c>
      <c r="F235" s="55"/>
      <c r="G235" s="55"/>
      <c r="H235" s="55"/>
      <c r="I235" s="55"/>
      <c r="J235" s="55"/>
      <c r="K235" s="55"/>
      <c r="L235" s="55"/>
      <c r="M235" s="55"/>
      <c r="N235" s="55"/>
      <c r="O235" s="55"/>
      <c r="P235" s="55"/>
      <c r="Q235" s="55"/>
    </row>
    <row r="236" spans="2:17" ht="12.75" customHeight="1">
      <c r="B236" s="301"/>
      <c r="C236" s="242" t="s">
        <v>240</v>
      </c>
      <c r="F236" s="55"/>
      <c r="G236" s="55"/>
      <c r="H236" s="55"/>
      <c r="I236" s="55"/>
      <c r="J236" s="55"/>
      <c r="K236" s="55"/>
      <c r="L236" s="55"/>
      <c r="M236" s="55"/>
      <c r="N236" s="55"/>
      <c r="O236" s="55"/>
      <c r="P236" s="55"/>
      <c r="Q236" s="55"/>
    </row>
    <row r="237" spans="2:43" ht="12.75" customHeight="1">
      <c r="B237" s="301"/>
      <c r="F237" s="55"/>
      <c r="G237" s="55"/>
      <c r="H237" s="55"/>
      <c r="I237" s="55"/>
      <c r="J237" s="55"/>
      <c r="K237" s="55"/>
      <c r="L237" s="55"/>
      <c r="M237" s="55"/>
      <c r="N237" s="55"/>
      <c r="O237" s="55"/>
      <c r="P237" s="55"/>
      <c r="Q237" s="55"/>
      <c r="AN237" s="6"/>
      <c r="AO237" s="6"/>
      <c r="AP237" s="6"/>
      <c r="AQ237" s="6"/>
    </row>
    <row r="238" spans="2:43" s="6" customFormat="1" ht="12.75" customHeight="1">
      <c r="B238" s="301"/>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row>
    <row r="239" ht="12.75" customHeight="1">
      <c r="B239" s="301"/>
    </row>
    <row r="240" spans="2:3" ht="12.75" customHeight="1">
      <c r="B240" s="295" t="s">
        <v>2</v>
      </c>
      <c r="C240" s="71" t="s">
        <v>283</v>
      </c>
    </row>
    <row r="241" spans="2:3" ht="12.75" customHeight="1">
      <c r="B241" s="297"/>
      <c r="C241" s="253" t="s">
        <v>260</v>
      </c>
    </row>
    <row r="242" ht="12.75" customHeight="1">
      <c r="B242" s="301"/>
    </row>
    <row r="243" spans="2:18" ht="12.75" customHeight="1">
      <c r="B243" s="301"/>
      <c r="C243" s="207"/>
      <c r="D243" s="208"/>
      <c r="E243" s="213"/>
      <c r="F243" s="276" t="s">
        <v>154</v>
      </c>
      <c r="G243" s="276" t="s">
        <v>155</v>
      </c>
      <c r="H243" s="276" t="s">
        <v>156</v>
      </c>
      <c r="I243" s="276" t="s">
        <v>157</v>
      </c>
      <c r="J243" s="276" t="s">
        <v>151</v>
      </c>
      <c r="K243" s="276" t="s">
        <v>139</v>
      </c>
      <c r="L243" s="276" t="s">
        <v>140</v>
      </c>
      <c r="M243" s="276" t="s">
        <v>152</v>
      </c>
      <c r="N243" s="276" t="s">
        <v>135</v>
      </c>
      <c r="O243" s="276" t="s">
        <v>141</v>
      </c>
      <c r="P243" s="276" t="s">
        <v>177</v>
      </c>
      <c r="Q243" s="276" t="s">
        <v>243</v>
      </c>
      <c r="R243" s="277" t="s">
        <v>362</v>
      </c>
    </row>
    <row r="244" spans="2:37" ht="12.75" customHeight="1">
      <c r="B244" s="301"/>
      <c r="C244" s="72"/>
      <c r="D244" s="34"/>
      <c r="E244" s="34"/>
      <c r="F244" s="59"/>
      <c r="G244" s="59"/>
      <c r="H244" s="59"/>
      <c r="I244" s="59"/>
      <c r="J244" s="59"/>
      <c r="K244" s="59"/>
      <c r="L244" s="59"/>
      <c r="M244" s="59"/>
      <c r="N244" s="65"/>
      <c r="O244" s="170"/>
      <c r="P244" s="170"/>
      <c r="Q244" s="170"/>
      <c r="R244" s="171"/>
      <c r="AF244" s="55"/>
      <c r="AG244" s="55"/>
      <c r="AH244" s="55"/>
      <c r="AI244" s="55"/>
      <c r="AJ244" s="55"/>
      <c r="AK244" s="55"/>
    </row>
    <row r="245" spans="2:39" ht="12.75" customHeight="1">
      <c r="B245" s="301"/>
      <c r="C245" s="73" t="s">
        <v>164</v>
      </c>
      <c r="D245" s="74"/>
      <c r="E245" s="74"/>
      <c r="F245" s="452">
        <f>'Dados Estatísticos'!E245</f>
        <v>67</v>
      </c>
      <c r="G245" s="452">
        <f>'Dados Estatísticos'!F245</f>
        <v>81</v>
      </c>
      <c r="H245" s="452">
        <f>'Dados Estatísticos'!G245</f>
        <v>84</v>
      </c>
      <c r="I245" s="452">
        <f>'Dados Estatísticos'!H245</f>
        <v>95</v>
      </c>
      <c r="J245" s="452">
        <f>'Dados Estatísticos'!I245</f>
        <v>102</v>
      </c>
      <c r="K245" s="452">
        <f>'Dados Estatísticos'!J245</f>
        <v>113</v>
      </c>
      <c r="L245" s="452">
        <f>'Dados Estatísticos'!K245</f>
        <v>118</v>
      </c>
      <c r="M245" s="452">
        <f>'Dados Estatísticos'!L245</f>
        <v>124</v>
      </c>
      <c r="N245" s="452">
        <f>'Dados Estatísticos'!M245</f>
        <v>130</v>
      </c>
      <c r="O245" s="460">
        <f>'Dados Estatísticos'!N245</f>
        <v>114</v>
      </c>
      <c r="P245" s="460">
        <f>'Dados Estatísticos'!O245</f>
        <v>120</v>
      </c>
      <c r="Q245" s="460">
        <f>'Dados Estatísticos'!P245</f>
        <v>131</v>
      </c>
      <c r="R245" s="461">
        <f>'Dados Estatísticos'!Q245</f>
        <v>135</v>
      </c>
      <c r="AL245" s="55"/>
      <c r="AM245" s="55"/>
    </row>
    <row r="246" spans="2:18" ht="12.75" customHeight="1">
      <c r="B246" s="303"/>
      <c r="C246" s="73" t="s">
        <v>242</v>
      </c>
      <c r="D246" s="74"/>
      <c r="E246" s="74"/>
      <c r="F246" s="452">
        <f>'Dados Estatísticos'!E246</f>
        <v>54</v>
      </c>
      <c r="G246" s="452">
        <f>'Dados Estatísticos'!F246</f>
        <v>64</v>
      </c>
      <c r="H246" s="452">
        <f>'Dados Estatísticos'!G246</f>
        <v>63</v>
      </c>
      <c r="I246" s="452">
        <f>'Dados Estatísticos'!H246</f>
        <v>61</v>
      </c>
      <c r="J246" s="452">
        <f>'Dados Estatísticos'!I246</f>
        <v>63</v>
      </c>
      <c r="K246" s="452">
        <f>'Dados Estatísticos'!J246</f>
        <v>52</v>
      </c>
      <c r="L246" s="452">
        <f>'Dados Estatísticos'!K246</f>
        <v>53</v>
      </c>
      <c r="M246" s="452">
        <f>'Dados Estatísticos'!L246</f>
        <v>58</v>
      </c>
      <c r="N246" s="452">
        <f>'Dados Estatísticos'!M246</f>
        <v>54</v>
      </c>
      <c r="O246" s="460">
        <f>'Dados Estatísticos'!N246</f>
        <v>57</v>
      </c>
      <c r="P246" s="460">
        <f>'Dados Estatísticos'!O246</f>
        <v>58</v>
      </c>
      <c r="Q246" s="460">
        <f>'Dados Estatísticos'!P246</f>
        <v>62</v>
      </c>
      <c r="R246" s="461">
        <f>'Dados Estatísticos'!Q246</f>
        <v>69</v>
      </c>
    </row>
    <row r="247" spans="3:31" ht="12.75" customHeight="1">
      <c r="C247" s="75"/>
      <c r="D247" s="74"/>
      <c r="E247" s="74"/>
      <c r="F247" s="462"/>
      <c r="G247" s="462"/>
      <c r="H247" s="462"/>
      <c r="I247" s="462"/>
      <c r="J247" s="462"/>
      <c r="K247" s="462"/>
      <c r="L247" s="462"/>
      <c r="M247" s="462"/>
      <c r="N247" s="454"/>
      <c r="O247" s="463"/>
      <c r="P247" s="463"/>
      <c r="Q247" s="173"/>
      <c r="R247" s="174"/>
      <c r="S247" s="55"/>
      <c r="T247" s="55"/>
      <c r="U247" s="55"/>
      <c r="V247" s="55"/>
      <c r="W247" s="55"/>
      <c r="X247" s="55"/>
      <c r="Y247" s="55"/>
      <c r="Z247" s="55"/>
      <c r="AA247" s="55"/>
      <c r="AB247" s="55"/>
      <c r="AC247" s="55"/>
      <c r="AD247" s="55"/>
      <c r="AE247" s="55"/>
    </row>
    <row r="248" spans="3:18" ht="12.75" customHeight="1">
      <c r="C248" s="75" t="s">
        <v>146</v>
      </c>
      <c r="D248" s="74"/>
      <c r="E248" s="74"/>
      <c r="F248" s="76">
        <f>'Dados Estatísticos'!E248</f>
        <v>121</v>
      </c>
      <c r="G248" s="76">
        <f>'Dados Estatísticos'!F248</f>
        <v>145</v>
      </c>
      <c r="H248" s="76">
        <f>'Dados Estatísticos'!G248</f>
        <v>147</v>
      </c>
      <c r="I248" s="76">
        <f>'Dados Estatísticos'!H248</f>
        <v>156</v>
      </c>
      <c r="J248" s="76">
        <f>'Dados Estatísticos'!I248</f>
        <v>165</v>
      </c>
      <c r="K248" s="76">
        <f>'Dados Estatísticos'!J248</f>
        <v>165</v>
      </c>
      <c r="L248" s="76">
        <f>'Dados Estatísticos'!K248</f>
        <v>171</v>
      </c>
      <c r="M248" s="76">
        <f>'Dados Estatísticos'!L248</f>
        <v>182</v>
      </c>
      <c r="N248" s="76">
        <f>'Dados Estatísticos'!M248</f>
        <v>184</v>
      </c>
      <c r="O248" s="175">
        <f>'Dados Estatísticos'!N248</f>
        <v>171</v>
      </c>
      <c r="P248" s="175">
        <f>'Dados Estatísticos'!O248</f>
        <v>178</v>
      </c>
      <c r="Q248" s="175">
        <f>'Dados Estatísticos'!P248</f>
        <v>193</v>
      </c>
      <c r="R248" s="176">
        <f>'Dados Estatísticos'!Q248</f>
        <v>204</v>
      </c>
    </row>
    <row r="249" spans="3:43" ht="12.75" customHeight="1">
      <c r="C249" s="77"/>
      <c r="D249" s="78"/>
      <c r="E249" s="78"/>
      <c r="F249" s="127"/>
      <c r="G249" s="127"/>
      <c r="H249" s="127"/>
      <c r="I249" s="127"/>
      <c r="J249" s="127"/>
      <c r="K249" s="127"/>
      <c r="L249" s="127"/>
      <c r="M249" s="127"/>
      <c r="N249" s="69"/>
      <c r="O249" s="177"/>
      <c r="P249" s="177"/>
      <c r="Q249" s="177"/>
      <c r="R249" s="178"/>
      <c r="AN249" s="55"/>
      <c r="AO249" s="55"/>
      <c r="AP249" s="55"/>
      <c r="AQ249" s="55"/>
    </row>
    <row r="250" spans="2:39" s="55" customFormat="1" ht="12.75" customHeight="1">
      <c r="B250" s="299"/>
      <c r="C250" s="6"/>
      <c r="D250" s="6"/>
      <c r="E250" s="6"/>
      <c r="F250" s="34"/>
      <c r="G250" s="34"/>
      <c r="H250" s="34"/>
      <c r="I250" s="34"/>
      <c r="J250" s="34"/>
      <c r="K250" s="34"/>
      <c r="L250" s="34"/>
      <c r="M250" s="34"/>
      <c r="N250" s="34"/>
      <c r="R250" s="5"/>
      <c r="S250" s="5"/>
      <c r="T250" s="5"/>
      <c r="U250" s="5"/>
      <c r="V250" s="5"/>
      <c r="W250" s="5"/>
      <c r="X250" s="5"/>
      <c r="Y250" s="5"/>
      <c r="Z250" s="5"/>
      <c r="AA250" s="5"/>
      <c r="AB250" s="5"/>
      <c r="AC250" s="5"/>
      <c r="AD250" s="5"/>
      <c r="AE250" s="5"/>
      <c r="AF250" s="5"/>
      <c r="AG250" s="5"/>
      <c r="AH250" s="5"/>
      <c r="AI250" s="5"/>
      <c r="AJ250" s="5"/>
      <c r="AK250" s="5"/>
      <c r="AL250" s="5"/>
      <c r="AM250" s="5"/>
    </row>
    <row r="251" spans="2:39" s="55" customFormat="1" ht="12.75" customHeight="1">
      <c r="B251" s="299"/>
      <c r="C251" s="237" t="s">
        <v>386</v>
      </c>
      <c r="D251" s="237"/>
      <c r="E251" s="240"/>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row>
    <row r="252" spans="2:39" s="55" customFormat="1" ht="12.75" customHeight="1">
      <c r="B252" s="299"/>
      <c r="C252" s="244" t="s">
        <v>298</v>
      </c>
      <c r="D252" s="246"/>
      <c r="E252" s="246"/>
      <c r="F252" s="80"/>
      <c r="G252" s="80"/>
      <c r="H252" s="80"/>
      <c r="I252" s="80"/>
      <c r="J252" s="80"/>
      <c r="K252" s="80"/>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row>
    <row r="253" spans="2:39" s="55" customFormat="1" ht="12.75" customHeight="1">
      <c r="B253" s="299"/>
      <c r="C253" s="244" t="s">
        <v>299</v>
      </c>
      <c r="D253" s="245"/>
      <c r="E253" s="245"/>
      <c r="F253" s="80"/>
      <c r="G253" s="80"/>
      <c r="H253" s="80"/>
      <c r="I253" s="80"/>
      <c r="J253" s="80"/>
      <c r="K253" s="80"/>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row>
    <row r="254" spans="2:39" s="55" customFormat="1" ht="12.75" customHeight="1">
      <c r="B254" s="299"/>
      <c r="C254" s="244" t="s">
        <v>301</v>
      </c>
      <c r="D254" s="245"/>
      <c r="E254" s="24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row>
    <row r="255" spans="2:39" s="55" customFormat="1" ht="12.75" customHeight="1">
      <c r="B255" s="299"/>
      <c r="C255" s="242" t="s">
        <v>240</v>
      </c>
      <c r="D255" s="237"/>
      <c r="E255" s="240"/>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row>
    <row r="256" spans="2:39" s="55" customFormat="1" ht="12.75" customHeight="1">
      <c r="B256" s="299"/>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row>
    <row r="257" spans="2:39" s="55" customFormat="1" ht="12.75" customHeight="1">
      <c r="B257" s="299"/>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row>
    <row r="258" spans="2:43" s="55" customFormat="1" ht="12.75" customHeight="1">
      <c r="B258" s="299"/>
      <c r="C258" s="5"/>
      <c r="D258" s="5"/>
      <c r="E258" s="5"/>
      <c r="F258" s="14"/>
      <c r="G258" s="14"/>
      <c r="H258" s="14"/>
      <c r="I258" s="14"/>
      <c r="J258" s="14"/>
      <c r="K258" s="14"/>
      <c r="L258" s="7"/>
      <c r="M258" s="7"/>
      <c r="N258" s="7"/>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row>
    <row r="259" spans="2:14" ht="12.75" customHeight="1">
      <c r="B259" s="293" t="s">
        <v>185</v>
      </c>
      <c r="C259" s="9" t="s">
        <v>282</v>
      </c>
      <c r="D259" s="9"/>
      <c r="E259" s="9"/>
      <c r="F259" s="9"/>
      <c r="G259" s="9"/>
      <c r="H259" s="9"/>
      <c r="I259" s="9"/>
      <c r="J259" s="14"/>
      <c r="K259" s="14"/>
      <c r="L259" s="7"/>
      <c r="M259" s="7"/>
      <c r="N259" s="7"/>
    </row>
    <row r="260" ht="12.75" customHeight="1">
      <c r="J260" s="14"/>
    </row>
    <row r="261" spans="2:3" ht="12.75" customHeight="1">
      <c r="B261" s="295" t="s">
        <v>12</v>
      </c>
      <c r="C261" s="71" t="s">
        <v>263</v>
      </c>
    </row>
    <row r="262" spans="2:3" ht="12.75" customHeight="1">
      <c r="B262" s="301"/>
      <c r="C262" s="253" t="s">
        <v>264</v>
      </c>
    </row>
    <row r="263" ht="12.75" customHeight="1">
      <c r="B263" s="301"/>
    </row>
    <row r="264" spans="2:18" ht="12.75" customHeight="1">
      <c r="B264" s="301"/>
      <c r="C264" s="207"/>
      <c r="D264" s="208"/>
      <c r="E264" s="213"/>
      <c r="F264" s="276" t="s">
        <v>154</v>
      </c>
      <c r="G264" s="276" t="s">
        <v>155</v>
      </c>
      <c r="H264" s="276" t="s">
        <v>156</v>
      </c>
      <c r="I264" s="276" t="s">
        <v>157</v>
      </c>
      <c r="J264" s="276" t="s">
        <v>151</v>
      </c>
      <c r="K264" s="276" t="s">
        <v>139</v>
      </c>
      <c r="L264" s="276" t="s">
        <v>140</v>
      </c>
      <c r="M264" s="276" t="s">
        <v>152</v>
      </c>
      <c r="N264" s="276" t="s">
        <v>135</v>
      </c>
      <c r="O264" s="276" t="s">
        <v>141</v>
      </c>
      <c r="P264" s="276" t="s">
        <v>177</v>
      </c>
      <c r="Q264" s="276" t="s">
        <v>243</v>
      </c>
      <c r="R264" s="277" t="s">
        <v>362</v>
      </c>
    </row>
    <row r="265" spans="2:18" ht="12.75" customHeight="1">
      <c r="B265" s="301"/>
      <c r="C265" s="72"/>
      <c r="D265" s="268"/>
      <c r="E265" s="34"/>
      <c r="F265" s="65"/>
      <c r="G265" s="65"/>
      <c r="H265" s="65"/>
      <c r="I265" s="65"/>
      <c r="J265" s="65"/>
      <c r="K265" s="65"/>
      <c r="L265" s="65"/>
      <c r="M265" s="65"/>
      <c r="N265" s="65"/>
      <c r="O265" s="65"/>
      <c r="P265" s="65"/>
      <c r="Q265" s="65"/>
      <c r="R265" s="169"/>
    </row>
    <row r="266" spans="2:18" ht="12.75" customHeight="1">
      <c r="B266" s="301"/>
      <c r="C266" s="256" t="s">
        <v>261</v>
      </c>
      <c r="D266" s="269"/>
      <c r="E266" s="81"/>
      <c r="F266" s="452">
        <f>'Dados Estatísticos'!E266</f>
        <v>85639</v>
      </c>
      <c r="G266" s="452">
        <f>'Dados Estatísticos'!F266</f>
        <v>89248</v>
      </c>
      <c r="H266" s="452">
        <f>'Dados Estatísticos'!G266</f>
        <v>91555</v>
      </c>
      <c r="I266" s="452">
        <f>'Dados Estatísticos'!H266</f>
        <v>84130</v>
      </c>
      <c r="J266" s="452">
        <f>'Dados Estatísticos'!I266</f>
        <v>85270</v>
      </c>
      <c r="K266" s="452">
        <f>'Dados Estatísticos'!J266</f>
        <v>85430</v>
      </c>
      <c r="L266" s="452">
        <f>'Dados Estatísticos'!K266</f>
        <v>80430</v>
      </c>
      <c r="M266" s="452">
        <f>'Dados Estatísticos'!L266</f>
        <v>81268</v>
      </c>
      <c r="N266" s="452">
        <f>'Dados Estatísticos'!M266</f>
        <v>83931</v>
      </c>
      <c r="O266" s="452">
        <f>'Dados Estatísticos'!N266</f>
        <v>84147</v>
      </c>
      <c r="P266" s="452">
        <f>'Dados Estatísticos'!O266</f>
        <v>86230</v>
      </c>
      <c r="Q266" s="452">
        <f>'Dados Estatísticos'!P266</f>
        <v>89445</v>
      </c>
      <c r="R266" s="453">
        <f>'Dados Estatísticos'!Q266</f>
        <v>91901</v>
      </c>
    </row>
    <row r="267" spans="2:18" ht="12.75" customHeight="1">
      <c r="B267" s="302"/>
      <c r="C267" s="256" t="s">
        <v>262</v>
      </c>
      <c r="D267" s="269"/>
      <c r="E267" s="82"/>
      <c r="F267" s="452">
        <f>'Dados Estatísticos'!E267</f>
        <v>9451</v>
      </c>
      <c r="G267" s="452">
        <f>'Dados Estatísticos'!F267</f>
        <v>10188</v>
      </c>
      <c r="H267" s="452">
        <f>'Dados Estatísticos'!G267</f>
        <v>10195</v>
      </c>
      <c r="I267" s="452">
        <f>'Dados Estatísticos'!H267</f>
        <v>8663</v>
      </c>
      <c r="J267" s="452">
        <f>'Dados Estatísticos'!I267</f>
        <v>9119</v>
      </c>
      <c r="K267" s="452">
        <f>'Dados Estatísticos'!J267</f>
        <v>9377</v>
      </c>
      <c r="L267" s="452">
        <f>'Dados Estatísticos'!K267</f>
        <v>8983</v>
      </c>
      <c r="M267" s="452">
        <f>'Dados Estatísticos'!L267</f>
        <v>9252</v>
      </c>
      <c r="N267" s="452">
        <f>'Dados Estatísticos'!M267</f>
        <v>9267</v>
      </c>
      <c r="O267" s="452">
        <f>'Dados Estatísticos'!N267</f>
        <v>9150</v>
      </c>
      <c r="P267" s="452">
        <f>'Dados Estatísticos'!O267</f>
        <v>9191</v>
      </c>
      <c r="Q267" s="452">
        <f>'Dados Estatísticos'!P267</f>
        <v>9676</v>
      </c>
      <c r="R267" s="453">
        <f>'Dados Estatísticos'!Q267</f>
        <v>10403</v>
      </c>
    </row>
    <row r="268" spans="2:18" ht="12.75" customHeight="1">
      <c r="B268" s="301"/>
      <c r="C268" s="83"/>
      <c r="D268" s="270"/>
      <c r="E268" s="78"/>
      <c r="F268" s="84"/>
      <c r="G268" s="84"/>
      <c r="H268" s="84"/>
      <c r="I268" s="84"/>
      <c r="J268" s="84"/>
      <c r="K268" s="84"/>
      <c r="L268" s="84"/>
      <c r="M268" s="84"/>
      <c r="N268" s="69"/>
      <c r="O268" s="69"/>
      <c r="P268" s="69"/>
      <c r="Q268" s="69"/>
      <c r="R268" s="70"/>
    </row>
    <row r="269" ht="12.75" customHeight="1">
      <c r="B269" s="301"/>
    </row>
    <row r="270" spans="2:17" ht="23.25" customHeight="1">
      <c r="B270" s="301"/>
      <c r="C270" s="518" t="s">
        <v>382</v>
      </c>
      <c r="D270" s="557"/>
      <c r="E270" s="557"/>
      <c r="F270" s="557"/>
      <c r="G270" s="557"/>
      <c r="H270" s="557"/>
      <c r="I270" s="557"/>
      <c r="J270" s="557"/>
      <c r="K270" s="557"/>
      <c r="L270" s="557"/>
      <c r="M270" s="557"/>
      <c r="N270" s="557"/>
      <c r="O270" s="557"/>
      <c r="P270" s="557"/>
      <c r="Q270" s="557"/>
    </row>
    <row r="271" spans="2:14" ht="12.75" customHeight="1">
      <c r="B271" s="301"/>
      <c r="C271" s="242" t="s">
        <v>240</v>
      </c>
      <c r="D271" s="240"/>
      <c r="E271" s="240"/>
      <c r="F271" s="240"/>
      <c r="G271" s="240"/>
      <c r="H271" s="240"/>
      <c r="I271" s="240"/>
      <c r="J271" s="240"/>
      <c r="K271" s="240"/>
      <c r="L271" s="240"/>
      <c r="M271" s="240"/>
      <c r="N271" s="240"/>
    </row>
    <row r="272" ht="12.75" customHeight="1">
      <c r="B272" s="301"/>
    </row>
    <row r="273" ht="12.75" customHeight="1">
      <c r="B273" s="301"/>
    </row>
    <row r="274" ht="12.75" customHeight="1">
      <c r="B274" s="301"/>
    </row>
    <row r="275" spans="2:3" ht="12.75" customHeight="1">
      <c r="B275" s="295" t="s">
        <v>15</v>
      </c>
      <c r="C275" s="71" t="s">
        <v>281</v>
      </c>
    </row>
    <row r="276" spans="2:3" ht="12.75" customHeight="1">
      <c r="B276" s="301"/>
      <c r="C276" s="253" t="s">
        <v>265</v>
      </c>
    </row>
    <row r="277" ht="12.75" customHeight="1">
      <c r="B277" s="301"/>
    </row>
    <row r="278" spans="2:18" ht="12.75" customHeight="1">
      <c r="B278" s="301"/>
      <c r="C278" s="207"/>
      <c r="D278" s="208"/>
      <c r="E278" s="213"/>
      <c r="F278" s="276" t="s">
        <v>154</v>
      </c>
      <c r="G278" s="276" t="s">
        <v>155</v>
      </c>
      <c r="H278" s="276" t="s">
        <v>156</v>
      </c>
      <c r="I278" s="276" t="s">
        <v>157</v>
      </c>
      <c r="J278" s="276" t="s">
        <v>151</v>
      </c>
      <c r="K278" s="276" t="s">
        <v>139</v>
      </c>
      <c r="L278" s="276" t="s">
        <v>140</v>
      </c>
      <c r="M278" s="276" t="s">
        <v>152</v>
      </c>
      <c r="N278" s="276" t="s">
        <v>135</v>
      </c>
      <c r="O278" s="276" t="s">
        <v>141</v>
      </c>
      <c r="P278" s="276" t="s">
        <v>177</v>
      </c>
      <c r="Q278" s="276" t="s">
        <v>243</v>
      </c>
      <c r="R278" s="277" t="s">
        <v>362</v>
      </c>
    </row>
    <row r="279" spans="2:18" ht="12.75" customHeight="1">
      <c r="B279" s="301"/>
      <c r="C279" s="72"/>
      <c r="D279" s="268"/>
      <c r="E279" s="34"/>
      <c r="F279" s="59"/>
      <c r="G279" s="59"/>
      <c r="H279" s="59"/>
      <c r="I279" s="59"/>
      <c r="J279" s="59"/>
      <c r="K279" s="59"/>
      <c r="L279" s="59"/>
      <c r="M279" s="59"/>
      <c r="N279" s="65"/>
      <c r="O279" s="170"/>
      <c r="P279" s="170"/>
      <c r="Q279" s="170"/>
      <c r="R279" s="171"/>
    </row>
    <row r="280" spans="2:18" ht="12.75" customHeight="1">
      <c r="B280" s="301"/>
      <c r="C280" s="73" t="s">
        <v>164</v>
      </c>
      <c r="D280" s="74"/>
      <c r="E280" s="74"/>
      <c r="F280" s="452">
        <f>'Dados Estatísticos'!E280</f>
        <v>4336</v>
      </c>
      <c r="G280" s="452">
        <f>'Dados Estatísticos'!F280</f>
        <v>4798</v>
      </c>
      <c r="H280" s="452">
        <f>'Dados Estatísticos'!G280</f>
        <v>5265</v>
      </c>
      <c r="I280" s="452">
        <f>'Dados Estatísticos'!H280</f>
        <v>5608</v>
      </c>
      <c r="J280" s="452">
        <f>'Dados Estatísticos'!I280</f>
        <v>5919</v>
      </c>
      <c r="K280" s="452">
        <f>'Dados Estatísticos'!J280</f>
        <v>6402</v>
      </c>
      <c r="L280" s="452">
        <f>'Dados Estatísticos'!K280</f>
        <v>6234</v>
      </c>
      <c r="M280" s="452">
        <f>'Dados Estatísticos'!L280</f>
        <v>6305</v>
      </c>
      <c r="N280" s="452">
        <f>'Dados Estatísticos'!M280</f>
        <v>6374</v>
      </c>
      <c r="O280" s="460">
        <f>'Dados Estatísticos'!N280</f>
        <v>6145</v>
      </c>
      <c r="P280" s="460">
        <f>'Dados Estatísticos'!O280</f>
        <v>6271</v>
      </c>
      <c r="Q280" s="460">
        <f>'Dados Estatísticos'!P280</f>
        <v>6644</v>
      </c>
      <c r="R280" s="461">
        <f>'Dados Estatísticos'!Q280</f>
        <v>6934</v>
      </c>
    </row>
    <row r="281" spans="2:18" ht="12.75" customHeight="1">
      <c r="B281" s="302"/>
      <c r="C281" s="73" t="s">
        <v>242</v>
      </c>
      <c r="D281" s="74"/>
      <c r="E281" s="74"/>
      <c r="F281" s="452">
        <f>'Dados Estatísticos'!E281</f>
        <v>5115</v>
      </c>
      <c r="G281" s="452">
        <f>'Dados Estatísticos'!F281</f>
        <v>5390</v>
      </c>
      <c r="H281" s="452">
        <f>'Dados Estatísticos'!G281</f>
        <v>4930</v>
      </c>
      <c r="I281" s="452">
        <f>'Dados Estatísticos'!H281</f>
        <v>3055</v>
      </c>
      <c r="J281" s="452">
        <f>'Dados Estatísticos'!I281</f>
        <v>3200</v>
      </c>
      <c r="K281" s="452">
        <f>'Dados Estatísticos'!J281</f>
        <v>2975</v>
      </c>
      <c r="L281" s="452">
        <f>'Dados Estatísticos'!K281</f>
        <v>2749</v>
      </c>
      <c r="M281" s="452">
        <f>'Dados Estatísticos'!L281</f>
        <v>2947</v>
      </c>
      <c r="N281" s="452">
        <f>'Dados Estatísticos'!M281</f>
        <v>2893</v>
      </c>
      <c r="O281" s="460">
        <f>'Dados Estatísticos'!N281</f>
        <v>3005</v>
      </c>
      <c r="P281" s="460">
        <f>'Dados Estatísticos'!O281</f>
        <v>2920</v>
      </c>
      <c r="Q281" s="460">
        <f>'Dados Estatísticos'!P281</f>
        <v>3032</v>
      </c>
      <c r="R281" s="461">
        <f>'Dados Estatísticos'!Q281</f>
        <v>3469</v>
      </c>
    </row>
    <row r="282" spans="2:18" ht="12.75" customHeight="1">
      <c r="B282" s="301"/>
      <c r="C282" s="75"/>
      <c r="D282" s="131"/>
      <c r="E282" s="74"/>
      <c r="F282" s="462"/>
      <c r="G282" s="462"/>
      <c r="H282" s="462"/>
      <c r="I282" s="462"/>
      <c r="J282" s="462"/>
      <c r="K282" s="462"/>
      <c r="L282" s="462"/>
      <c r="M282" s="462"/>
      <c r="N282" s="454"/>
      <c r="O282" s="463"/>
      <c r="P282" s="463"/>
      <c r="Q282" s="173"/>
      <c r="R282" s="174"/>
    </row>
    <row r="283" spans="2:37" ht="12.75" customHeight="1">
      <c r="B283" s="301"/>
      <c r="C283" s="75" t="s">
        <v>146</v>
      </c>
      <c r="D283" s="131"/>
      <c r="E283" s="74"/>
      <c r="F283" s="76">
        <f>'Dados Estatísticos'!E283</f>
        <v>9451</v>
      </c>
      <c r="G283" s="76">
        <f>'Dados Estatísticos'!F283</f>
        <v>10188</v>
      </c>
      <c r="H283" s="76">
        <f>'Dados Estatísticos'!G283</f>
        <v>10195</v>
      </c>
      <c r="I283" s="76">
        <f>'Dados Estatísticos'!H283</f>
        <v>8663</v>
      </c>
      <c r="J283" s="76">
        <f>'Dados Estatísticos'!I283</f>
        <v>9119</v>
      </c>
      <c r="K283" s="76">
        <f>'Dados Estatísticos'!J283</f>
        <v>9377</v>
      </c>
      <c r="L283" s="76">
        <f>'Dados Estatísticos'!K283</f>
        <v>8983</v>
      </c>
      <c r="M283" s="76">
        <f>'Dados Estatísticos'!L283</f>
        <v>9252</v>
      </c>
      <c r="N283" s="76">
        <f>'Dados Estatísticos'!M283</f>
        <v>9267</v>
      </c>
      <c r="O283" s="175">
        <f>'Dados Estatísticos'!N283</f>
        <v>9150</v>
      </c>
      <c r="P283" s="175">
        <f>'Dados Estatísticos'!O283</f>
        <v>9191</v>
      </c>
      <c r="Q283" s="175">
        <f>'Dados Estatísticos'!P283</f>
        <v>9676</v>
      </c>
      <c r="R283" s="176">
        <f>'Dados Estatísticos'!Q283</f>
        <v>10403</v>
      </c>
      <c r="AF283" s="240"/>
      <c r="AG283" s="240"/>
      <c r="AH283" s="240"/>
      <c r="AI283" s="240"/>
      <c r="AJ283" s="240"/>
      <c r="AK283" s="240"/>
    </row>
    <row r="284" spans="2:39" ht="12.75" customHeight="1">
      <c r="B284" s="301"/>
      <c r="C284" s="77"/>
      <c r="D284" s="132"/>
      <c r="E284" s="78"/>
      <c r="F284" s="127"/>
      <c r="G284" s="127"/>
      <c r="H284" s="127"/>
      <c r="I284" s="127"/>
      <c r="J284" s="127"/>
      <c r="K284" s="127"/>
      <c r="L284" s="127"/>
      <c r="M284" s="127"/>
      <c r="N284" s="69"/>
      <c r="O284" s="177"/>
      <c r="P284" s="177"/>
      <c r="Q284" s="177"/>
      <c r="R284" s="178"/>
      <c r="AF284" s="240"/>
      <c r="AG284" s="240"/>
      <c r="AH284" s="240"/>
      <c r="AI284" s="240"/>
      <c r="AJ284" s="240"/>
      <c r="AK284" s="240"/>
      <c r="AL284" s="240"/>
      <c r="AM284" s="240"/>
    </row>
    <row r="285" spans="2:39" ht="12.75" customHeight="1">
      <c r="B285" s="301"/>
      <c r="AF285" s="240"/>
      <c r="AG285" s="240"/>
      <c r="AH285" s="240"/>
      <c r="AI285" s="240"/>
      <c r="AJ285" s="240"/>
      <c r="AK285" s="240"/>
      <c r="AL285" s="240"/>
      <c r="AM285" s="240"/>
    </row>
    <row r="286" spans="2:39" ht="12.75" customHeight="1">
      <c r="B286" s="301"/>
      <c r="C286" s="242" t="s">
        <v>386</v>
      </c>
      <c r="D286" s="244"/>
      <c r="E286" s="244"/>
      <c r="F286" s="245"/>
      <c r="G286" s="245"/>
      <c r="H286" s="245"/>
      <c r="I286" s="245"/>
      <c r="J286" s="245"/>
      <c r="K286" s="245"/>
      <c r="L286" s="245"/>
      <c r="M286" s="245"/>
      <c r="N286" s="245"/>
      <c r="O286" s="240"/>
      <c r="P286" s="240"/>
      <c r="Q286" s="240"/>
      <c r="R286" s="240"/>
      <c r="S286" s="240"/>
      <c r="T286" s="240"/>
      <c r="U286" s="240"/>
      <c r="V286" s="240"/>
      <c r="W286" s="240"/>
      <c r="X286" s="240"/>
      <c r="Y286" s="240"/>
      <c r="Z286" s="240"/>
      <c r="AA286" s="240"/>
      <c r="AB286" s="240"/>
      <c r="AC286" s="240"/>
      <c r="AD286" s="240"/>
      <c r="AE286" s="240"/>
      <c r="AF286" s="240"/>
      <c r="AG286" s="240"/>
      <c r="AH286" s="240"/>
      <c r="AI286" s="240"/>
      <c r="AJ286" s="240"/>
      <c r="AK286" s="240"/>
      <c r="AL286" s="240"/>
      <c r="AM286" s="240"/>
    </row>
    <row r="287" spans="2:39" ht="12.75" customHeight="1">
      <c r="B287" s="301"/>
      <c r="C287" s="522" t="s">
        <v>302</v>
      </c>
      <c r="D287" s="556"/>
      <c r="E287" s="556"/>
      <c r="F287" s="557"/>
      <c r="G287" s="557"/>
      <c r="H287" s="557"/>
      <c r="I287" s="557"/>
      <c r="J287" s="557"/>
      <c r="K287" s="557"/>
      <c r="L287" s="557"/>
      <c r="M287" s="557"/>
      <c r="N287" s="557"/>
      <c r="O287" s="557"/>
      <c r="P287" s="557"/>
      <c r="Q287" s="557"/>
      <c r="R287" s="240"/>
      <c r="S287" s="240"/>
      <c r="T287" s="240"/>
      <c r="U287" s="240"/>
      <c r="V287" s="240"/>
      <c r="W287" s="240"/>
      <c r="X287" s="240"/>
      <c r="Y287" s="240"/>
      <c r="Z287" s="240"/>
      <c r="AA287" s="240"/>
      <c r="AB287" s="240"/>
      <c r="AC287" s="240"/>
      <c r="AD287" s="240"/>
      <c r="AE287" s="240"/>
      <c r="AF287" s="240"/>
      <c r="AG287" s="240"/>
      <c r="AH287" s="240"/>
      <c r="AI287" s="240"/>
      <c r="AJ287" s="240"/>
      <c r="AK287" s="240"/>
      <c r="AL287" s="240"/>
      <c r="AM287" s="240"/>
    </row>
    <row r="288" spans="2:39" ht="12.75" customHeight="1">
      <c r="B288" s="301"/>
      <c r="C288" s="556"/>
      <c r="D288" s="556"/>
      <c r="E288" s="556"/>
      <c r="F288" s="557"/>
      <c r="G288" s="557"/>
      <c r="H288" s="557"/>
      <c r="I288" s="557"/>
      <c r="J288" s="557"/>
      <c r="K288" s="557"/>
      <c r="L288" s="557"/>
      <c r="M288" s="557"/>
      <c r="N288" s="557"/>
      <c r="O288" s="557"/>
      <c r="P288" s="557"/>
      <c r="Q288" s="557"/>
      <c r="R288" s="240"/>
      <c r="S288" s="240"/>
      <c r="T288" s="240"/>
      <c r="U288" s="240"/>
      <c r="V288" s="240"/>
      <c r="W288" s="240"/>
      <c r="X288" s="240"/>
      <c r="Y288" s="240"/>
      <c r="Z288" s="240"/>
      <c r="AA288" s="240"/>
      <c r="AB288" s="240"/>
      <c r="AC288" s="240"/>
      <c r="AD288" s="240"/>
      <c r="AE288" s="240"/>
      <c r="AL288" s="240"/>
      <c r="AM288" s="240"/>
    </row>
    <row r="289" spans="2:31" ht="12.75" customHeight="1">
      <c r="B289" s="301"/>
      <c r="C289" s="242" t="s">
        <v>300</v>
      </c>
      <c r="D289" s="259"/>
      <c r="E289" s="259"/>
      <c r="F289" s="245"/>
      <c r="G289" s="245"/>
      <c r="H289" s="245"/>
      <c r="I289" s="245"/>
      <c r="J289" s="245"/>
      <c r="K289" s="243"/>
      <c r="L289" s="243"/>
      <c r="M289" s="243"/>
      <c r="N289" s="243"/>
      <c r="O289" s="240"/>
      <c r="P289" s="240"/>
      <c r="Q289" s="240"/>
      <c r="R289" s="240"/>
      <c r="S289" s="240"/>
      <c r="T289" s="240"/>
      <c r="U289" s="240"/>
      <c r="V289" s="240"/>
      <c r="W289" s="240"/>
      <c r="X289" s="240"/>
      <c r="Y289" s="240"/>
      <c r="Z289" s="240"/>
      <c r="AA289" s="240"/>
      <c r="AB289" s="240"/>
      <c r="AC289" s="240"/>
      <c r="AD289" s="240"/>
      <c r="AE289" s="240"/>
    </row>
    <row r="290" spans="2:31" ht="12.75" customHeight="1">
      <c r="B290" s="301"/>
      <c r="C290" s="242" t="s">
        <v>240</v>
      </c>
      <c r="D290" s="240"/>
      <c r="E290" s="240"/>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0"/>
      <c r="AD290" s="240"/>
      <c r="AE290" s="240"/>
    </row>
    <row r="291" ht="12.75" customHeight="1">
      <c r="B291" s="301"/>
    </row>
    <row r="292" ht="12.75" customHeight="1">
      <c r="B292" s="301"/>
    </row>
    <row r="293" ht="12.75" customHeight="1">
      <c r="B293" s="301"/>
    </row>
    <row r="294" spans="2:14" ht="12.75" customHeight="1">
      <c r="B294" s="295" t="s">
        <v>16</v>
      </c>
      <c r="C294" s="71" t="s">
        <v>280</v>
      </c>
      <c r="G294" s="3"/>
      <c r="H294" s="3"/>
      <c r="I294" s="3"/>
      <c r="J294" s="3"/>
      <c r="K294" s="3"/>
      <c r="L294" s="3"/>
      <c r="M294" s="3"/>
      <c r="N294" s="3"/>
    </row>
    <row r="295" spans="2:20" ht="12.75" customHeight="1">
      <c r="B295" s="301"/>
      <c r="C295" s="253" t="s">
        <v>266</v>
      </c>
      <c r="F295" s="218"/>
      <c r="G295" s="218"/>
      <c r="H295" s="218"/>
      <c r="I295" s="218"/>
      <c r="J295" s="218"/>
      <c r="K295" s="218"/>
      <c r="L295" s="218"/>
      <c r="M295" s="218"/>
      <c r="N295" s="218"/>
      <c r="O295" s="218"/>
      <c r="P295" s="218"/>
      <c r="Q295" s="218"/>
      <c r="R295" s="55"/>
      <c r="S295" s="55"/>
      <c r="T295" s="55"/>
    </row>
    <row r="296" spans="2:14" ht="12.75" customHeight="1">
      <c r="B296" s="301"/>
      <c r="G296" s="3"/>
      <c r="H296" s="3"/>
      <c r="I296" s="3"/>
      <c r="J296" s="3"/>
      <c r="K296" s="3"/>
      <c r="L296" s="3"/>
      <c r="M296" s="3"/>
      <c r="N296" s="3"/>
    </row>
    <row r="297" spans="2:18" ht="12.75" customHeight="1">
      <c r="B297" s="301"/>
      <c r="C297" s="264"/>
      <c r="D297" s="265"/>
      <c r="E297" s="267"/>
      <c r="F297" s="276" t="s">
        <v>234</v>
      </c>
      <c r="G297" s="276" t="s">
        <v>155</v>
      </c>
      <c r="H297" s="276" t="s">
        <v>156</v>
      </c>
      <c r="I297" s="276" t="s">
        <v>157</v>
      </c>
      <c r="J297" s="276" t="s">
        <v>151</v>
      </c>
      <c r="K297" s="276" t="s">
        <v>139</v>
      </c>
      <c r="L297" s="276" t="s">
        <v>140</v>
      </c>
      <c r="M297" s="276" t="s">
        <v>152</v>
      </c>
      <c r="N297" s="276" t="s">
        <v>135</v>
      </c>
      <c r="O297" s="276" t="s">
        <v>141</v>
      </c>
      <c r="P297" s="276" t="s">
        <v>177</v>
      </c>
      <c r="Q297" s="276" t="s">
        <v>243</v>
      </c>
      <c r="R297" s="277" t="s">
        <v>362</v>
      </c>
    </row>
    <row r="298" spans="2:18" ht="12.75" customHeight="1">
      <c r="B298" s="301"/>
      <c r="C298" s="86"/>
      <c r="D298" s="87"/>
      <c r="E298" s="87"/>
      <c r="F298" s="88"/>
      <c r="G298" s="88"/>
      <c r="H298" s="88"/>
      <c r="I298" s="88"/>
      <c r="J298" s="88"/>
      <c r="K298" s="88"/>
      <c r="L298" s="88"/>
      <c r="M298" s="88"/>
      <c r="N298" s="88"/>
      <c r="O298" s="187"/>
      <c r="P298" s="187"/>
      <c r="Q298" s="187"/>
      <c r="R298" s="188"/>
    </row>
    <row r="299" spans="2:18" ht="12.75" customHeight="1">
      <c r="B299" s="301"/>
      <c r="C299" s="209" t="s">
        <v>196</v>
      </c>
      <c r="D299" s="210"/>
      <c r="E299" s="210"/>
      <c r="F299" s="211">
        <f>'Dados Estatísticos'!E298</f>
        <v>85639</v>
      </c>
      <c r="G299" s="211">
        <f>'Dados Estatísticos'!F298</f>
        <v>89248</v>
      </c>
      <c r="H299" s="211">
        <f>'Dados Estatísticos'!G298</f>
        <v>91555</v>
      </c>
      <c r="I299" s="211">
        <f>'Dados Estatísticos'!H298</f>
        <v>84130</v>
      </c>
      <c r="J299" s="211">
        <f>'Dados Estatísticos'!I298</f>
        <v>85270</v>
      </c>
      <c r="K299" s="211">
        <f>'Dados Estatísticos'!J298</f>
        <v>85430</v>
      </c>
      <c r="L299" s="211">
        <f>'Dados Estatísticos'!K298</f>
        <v>80430</v>
      </c>
      <c r="M299" s="211">
        <f>'Dados Estatísticos'!L298</f>
        <v>81268</v>
      </c>
      <c r="N299" s="211">
        <f>'Dados Estatísticos'!M298</f>
        <v>83931</v>
      </c>
      <c r="O299" s="211">
        <f>'Dados Estatísticos'!N298</f>
        <v>84147</v>
      </c>
      <c r="P299" s="211">
        <f>'Dados Estatísticos'!O298</f>
        <v>86230</v>
      </c>
      <c r="Q299" s="468">
        <f>'Dados Estatísticos'!P298</f>
        <v>89445</v>
      </c>
      <c r="R299" s="469">
        <f>'Dados Estatísticos'!Q298</f>
        <v>91901</v>
      </c>
    </row>
    <row r="300" spans="2:18" ht="12.75" customHeight="1">
      <c r="B300" s="301"/>
      <c r="C300" s="75"/>
      <c r="D300" s="74"/>
      <c r="E300" s="74"/>
      <c r="F300" s="46"/>
      <c r="G300" s="46"/>
      <c r="H300" s="46"/>
      <c r="I300" s="46"/>
      <c r="J300" s="46"/>
      <c r="K300" s="46"/>
      <c r="L300" s="46"/>
      <c r="M300" s="46"/>
      <c r="N300" s="46"/>
      <c r="O300" s="189"/>
      <c r="P300" s="189"/>
      <c r="Q300" s="470"/>
      <c r="R300" s="471"/>
    </row>
    <row r="301" spans="2:18" ht="12.75" customHeight="1">
      <c r="B301" s="301"/>
      <c r="C301" s="551" t="s">
        <v>3</v>
      </c>
      <c r="D301" s="552"/>
      <c r="E301" s="27"/>
      <c r="F301" s="66">
        <f>'Dados Estatísticos'!E300</f>
        <v>8477</v>
      </c>
      <c r="G301" s="66">
        <f>'Dados Estatísticos'!F300</f>
        <v>8873</v>
      </c>
      <c r="H301" s="66">
        <f>'Dados Estatísticos'!G300</f>
        <v>9851</v>
      </c>
      <c r="I301" s="66">
        <f>'Dados Estatísticos'!H300</f>
        <v>9656</v>
      </c>
      <c r="J301" s="66">
        <f>'Dados Estatísticos'!I300</f>
        <v>9291</v>
      </c>
      <c r="K301" s="66">
        <f>'Dados Estatísticos'!J300</f>
        <v>8806</v>
      </c>
      <c r="L301" s="66">
        <f>'Dados Estatísticos'!K300</f>
        <v>7189</v>
      </c>
      <c r="M301" s="66">
        <f>'Dados Estatísticos'!L300</f>
        <v>5715</v>
      </c>
      <c r="N301" s="66">
        <f>'Dados Estatísticos'!M300</f>
        <v>5836</v>
      </c>
      <c r="O301" s="172">
        <f>'Dados Estatísticos'!N300</f>
        <v>5227</v>
      </c>
      <c r="P301" s="172">
        <f>'Dados Estatísticos'!O300</f>
        <v>3894</v>
      </c>
      <c r="Q301" s="460">
        <f>'Dados Estatísticos'!P300</f>
        <v>3709</v>
      </c>
      <c r="R301" s="461">
        <f>'Dados Estatísticos'!Q300</f>
        <v>3601</v>
      </c>
    </row>
    <row r="302" spans="3:18" ht="12.75" customHeight="1">
      <c r="C302" s="551"/>
      <c r="D302" s="552"/>
      <c r="E302" s="27"/>
      <c r="F302" s="139">
        <f>'Dados Estatísticos'!E301</f>
        <v>0.09898527540022653</v>
      </c>
      <c r="G302" s="139">
        <f>'Dados Estatísticos'!F301</f>
        <v>0.0994195948368591</v>
      </c>
      <c r="H302" s="139">
        <f>'Dados Estatísticos'!G301</f>
        <v>0.10759652667795315</v>
      </c>
      <c r="I302" s="139">
        <f>'Dados Estatísticos'!H301</f>
        <v>0.1147747533578985</v>
      </c>
      <c r="J302" s="139">
        <f>'Dados Estatísticos'!I301</f>
        <v>0.10895977483288379</v>
      </c>
      <c r="K302" s="139">
        <f>'Dados Estatísticos'!J301</f>
        <v>0.10307854383705958</v>
      </c>
      <c r="L302" s="139">
        <f>'Dados Estatísticos'!K301</f>
        <v>0.08938207136640557</v>
      </c>
      <c r="M302" s="139">
        <f>'Dados Estatísticos'!L301</f>
        <v>0.07032288231530245</v>
      </c>
      <c r="N302" s="139">
        <f>'Dados Estatísticos'!M301</f>
        <v>0.06953330712132585</v>
      </c>
      <c r="O302" s="190">
        <f>'Dados Estatísticos'!N301</f>
        <v>0.06211748487765458</v>
      </c>
      <c r="P302" s="190">
        <f>'Dados Estatísticos'!O301</f>
        <v>0.04515829757624956</v>
      </c>
      <c r="Q302" s="190">
        <f>'Dados Estatísticos'!P301</f>
        <v>0.04146682318743362</v>
      </c>
      <c r="R302" s="191">
        <f>'Dados Estatísticos'!Q301</f>
        <v>0.039</v>
      </c>
    </row>
    <row r="303" spans="3:18" ht="12.75" customHeight="1">
      <c r="C303" s="24"/>
      <c r="D303" s="74"/>
      <c r="E303" s="74"/>
      <c r="F303" s="46"/>
      <c r="G303" s="66"/>
      <c r="H303" s="66"/>
      <c r="I303" s="66"/>
      <c r="J303" s="66"/>
      <c r="K303" s="66"/>
      <c r="L303" s="66"/>
      <c r="M303" s="66"/>
      <c r="N303" s="66"/>
      <c r="O303" s="172"/>
      <c r="P303" s="172"/>
      <c r="Q303" s="460"/>
      <c r="R303" s="461"/>
    </row>
    <row r="304" spans="2:18" ht="12.75" customHeight="1">
      <c r="B304" s="303"/>
      <c r="C304" s="551" t="s">
        <v>4</v>
      </c>
      <c r="D304" s="552"/>
      <c r="E304" s="27"/>
      <c r="F304" s="66">
        <f>'Dados Estatísticos'!E303</f>
        <v>7557</v>
      </c>
      <c r="G304" s="66">
        <f>'Dados Estatísticos'!F303</f>
        <v>8138</v>
      </c>
      <c r="H304" s="66">
        <f>'Dados Estatísticos'!G303</f>
        <v>8662</v>
      </c>
      <c r="I304" s="66">
        <f>'Dados Estatísticos'!H303</f>
        <v>8374</v>
      </c>
      <c r="J304" s="66">
        <f>'Dados Estatísticos'!I303</f>
        <v>8602</v>
      </c>
      <c r="K304" s="66">
        <f>'Dados Estatísticos'!J303</f>
        <v>8597</v>
      </c>
      <c r="L304" s="66">
        <f>'Dados Estatísticos'!K303</f>
        <v>8216</v>
      </c>
      <c r="M304" s="66">
        <f>'Dados Estatísticos'!L303</f>
        <v>8209</v>
      </c>
      <c r="N304" s="66">
        <f>'Dados Estatísticos'!M303</f>
        <v>8584</v>
      </c>
      <c r="O304" s="172">
        <f>'Dados Estatísticos'!N303</f>
        <v>9117</v>
      </c>
      <c r="P304" s="172">
        <f>'Dados Estatísticos'!O303</f>
        <v>9313</v>
      </c>
      <c r="Q304" s="460">
        <f>'Dados Estatísticos'!P303</f>
        <v>9677</v>
      </c>
      <c r="R304" s="461">
        <f>'Dados Estatísticos'!Q303</f>
        <v>10356</v>
      </c>
    </row>
    <row r="305" spans="2:18" ht="12.75" customHeight="1">
      <c r="B305" s="303"/>
      <c r="C305" s="551"/>
      <c r="D305" s="552"/>
      <c r="E305" s="27"/>
      <c r="F305" s="139">
        <f>'Dados Estatísticos'!E304</f>
        <v>0.08824250633473067</v>
      </c>
      <c r="G305" s="139">
        <f>'Dados Estatísticos'!F304</f>
        <v>0.09118411617067049</v>
      </c>
      <c r="H305" s="139">
        <f>'Dados Estatísticos'!G304</f>
        <v>0.09460979738954726</v>
      </c>
      <c r="I305" s="139">
        <f>'Dados Estatísticos'!H304</f>
        <v>0.09953643171282539</v>
      </c>
      <c r="J305" s="139">
        <f>'Dados Estatísticos'!I304</f>
        <v>0.10087955904773074</v>
      </c>
      <c r="K305" s="139">
        <f>'Dados Estatísticos'!J304</f>
        <v>0.10063209645323656</v>
      </c>
      <c r="L305" s="139">
        <f>'Dados Estatísticos'!K304</f>
        <v>0.10215093870446351</v>
      </c>
      <c r="M305" s="139">
        <f>'Dados Estatísticos'!L304</f>
        <v>0.101</v>
      </c>
      <c r="N305" s="139">
        <f>'Dados Estatísticos'!M304</f>
        <v>0.102</v>
      </c>
      <c r="O305" s="190">
        <f>'Dados Estatísticos'!N304</f>
        <v>0.108</v>
      </c>
      <c r="P305" s="190">
        <f>'Dados Estatísticos'!O304</f>
        <v>0.10800185550272527</v>
      </c>
      <c r="Q305" s="190">
        <f>'Dados Estatísticos'!P304</f>
        <v>0.10818939012801163</v>
      </c>
      <c r="R305" s="191">
        <f>'Dados Estatísticos'!Q304</f>
        <v>0.113</v>
      </c>
    </row>
    <row r="306" spans="3:18" ht="12.75" customHeight="1">
      <c r="C306" s="24"/>
      <c r="D306" s="74"/>
      <c r="E306" s="74"/>
      <c r="F306" s="66"/>
      <c r="G306" s="66"/>
      <c r="H306" s="66"/>
      <c r="I306" s="66"/>
      <c r="J306" s="66"/>
      <c r="K306" s="66"/>
      <c r="L306" s="66"/>
      <c r="M306" s="66"/>
      <c r="N306" s="66"/>
      <c r="O306" s="172"/>
      <c r="P306" s="172"/>
      <c r="Q306" s="460"/>
      <c r="R306" s="461"/>
    </row>
    <row r="307" spans="3:18" ht="12.75" customHeight="1">
      <c r="C307" s="553" t="s">
        <v>5</v>
      </c>
      <c r="D307" s="554"/>
      <c r="E307" s="555"/>
      <c r="F307" s="66">
        <f>'Dados Estatísticos'!E306</f>
        <v>33677</v>
      </c>
      <c r="G307" s="66">
        <f>'Dados Estatísticos'!F306</f>
        <v>34197</v>
      </c>
      <c r="H307" s="66">
        <f>'Dados Estatísticos'!G306</f>
        <v>33451</v>
      </c>
      <c r="I307" s="66">
        <f>'Dados Estatísticos'!H306</f>
        <v>27973</v>
      </c>
      <c r="J307" s="66">
        <f>'Dados Estatísticos'!I306</f>
        <v>27573</v>
      </c>
      <c r="K307" s="66">
        <f>'Dados Estatísticos'!J306</f>
        <v>26683</v>
      </c>
      <c r="L307" s="66">
        <f>'Dados Estatísticos'!K306</f>
        <v>24849</v>
      </c>
      <c r="M307" s="66">
        <f>'Dados Estatísticos'!L306</f>
        <v>25680</v>
      </c>
      <c r="N307" s="66">
        <f>'Dados Estatísticos'!M306</f>
        <v>27054</v>
      </c>
      <c r="O307" s="172">
        <f>'Dados Estatísticos'!N306</f>
        <v>26883</v>
      </c>
      <c r="P307" s="172">
        <f>'Dados Estatísticos'!O306</f>
        <v>28068</v>
      </c>
      <c r="Q307" s="460">
        <f>'Dados Estatísticos'!P306</f>
        <v>29335</v>
      </c>
      <c r="R307" s="461">
        <f>'Dados Estatísticos'!Q306</f>
        <v>29992</v>
      </c>
    </row>
    <row r="308" spans="3:18" ht="12.75" customHeight="1">
      <c r="C308" s="553"/>
      <c r="D308" s="554"/>
      <c r="E308" s="555"/>
      <c r="F308" s="139">
        <f>'Dados Estatísticos'!E307</f>
        <v>0.3932437324116349</v>
      </c>
      <c r="G308" s="139">
        <f>'Dados Estatísticos'!F307</f>
        <v>0.3831682502689136</v>
      </c>
      <c r="H308" s="139">
        <f>'Dados Estatísticos'!G307</f>
        <v>0.36536508109879307</v>
      </c>
      <c r="I308" s="139">
        <f>'Dados Estatísticos'!H307</f>
        <v>0.332497325567574</v>
      </c>
      <c r="J308" s="139">
        <f>'Dados Estatísticos'!I307</f>
        <v>0.3233610883077284</v>
      </c>
      <c r="K308" s="139">
        <f>'Dados Estatísticos'!J307</f>
        <v>0.3123375863279878</v>
      </c>
      <c r="L308" s="139">
        <f>'Dados Estatísticos'!K307</f>
        <v>0.30895188362551285</v>
      </c>
      <c r="M308" s="139">
        <f>'Dados Estatísticos'!L307</f>
        <v>0.316</v>
      </c>
      <c r="N308" s="139">
        <f>'Dados Estatísticos'!M307</f>
        <v>0.322</v>
      </c>
      <c r="O308" s="190">
        <f>'Dados Estatísticos'!N307</f>
        <v>0.319477</v>
      </c>
      <c r="P308" s="190">
        <f>'Dados Estatísticos'!O307</f>
        <v>0.3255015655804244</v>
      </c>
      <c r="Q308" s="190">
        <f>'Dados Estatísticos'!P307</f>
        <v>0.3279669070378445</v>
      </c>
      <c r="R308" s="191">
        <f>'Dados Estatísticos'!Q307</f>
        <v>0.326</v>
      </c>
    </row>
    <row r="309" spans="3:18" ht="12.75" customHeight="1">
      <c r="C309" s="24"/>
      <c r="D309" s="74"/>
      <c r="E309" s="74"/>
      <c r="F309" s="66"/>
      <c r="G309" s="66"/>
      <c r="H309" s="66"/>
      <c r="I309" s="66"/>
      <c r="J309" s="66"/>
      <c r="K309" s="66"/>
      <c r="L309" s="66"/>
      <c r="M309" s="66"/>
      <c r="N309" s="66"/>
      <c r="O309" s="172"/>
      <c r="P309" s="172"/>
      <c r="Q309" s="460"/>
      <c r="R309" s="461"/>
    </row>
    <row r="310" spans="2:18" ht="12.75" customHeight="1">
      <c r="B310" s="303"/>
      <c r="C310" s="551" t="s">
        <v>6</v>
      </c>
      <c r="D310" s="552"/>
      <c r="E310" s="27"/>
      <c r="F310" s="66">
        <f>'Dados Estatísticos'!E309</f>
        <v>8601</v>
      </c>
      <c r="G310" s="66">
        <f>'Dados Estatísticos'!F309</f>
        <v>8973</v>
      </c>
      <c r="H310" s="66">
        <f>'Dados Estatísticos'!G309</f>
        <v>9077</v>
      </c>
      <c r="I310" s="66">
        <f>'Dados Estatísticos'!H309</f>
        <v>7687</v>
      </c>
      <c r="J310" s="66">
        <f>'Dados Estatísticos'!I309</f>
        <v>7687</v>
      </c>
      <c r="K310" s="66">
        <f>'Dados Estatísticos'!J309</f>
        <v>7610</v>
      </c>
      <c r="L310" s="66">
        <f>'Dados Estatísticos'!K309</f>
        <v>6956</v>
      </c>
      <c r="M310" s="66">
        <f>'Dados Estatísticos'!L309</f>
        <v>7083</v>
      </c>
      <c r="N310" s="66">
        <f>'Dados Estatísticos'!M309</f>
        <v>6979</v>
      </c>
      <c r="O310" s="172">
        <f>'Dados Estatísticos'!N309</f>
        <v>7163</v>
      </c>
      <c r="P310" s="172">
        <f>'Dados Estatísticos'!O309</f>
        <v>6977</v>
      </c>
      <c r="Q310" s="460">
        <f>'Dados Estatísticos'!P309</f>
        <v>6895</v>
      </c>
      <c r="R310" s="461">
        <f>'Dados Estatísticos'!Q309</f>
        <v>6896</v>
      </c>
    </row>
    <row r="311" spans="2:18" ht="12.75" customHeight="1">
      <c r="B311" s="303"/>
      <c r="C311" s="551"/>
      <c r="D311" s="552"/>
      <c r="E311" s="27"/>
      <c r="F311" s="139">
        <f>'Dados Estatísticos'!E310</f>
        <v>0.10043321383948901</v>
      </c>
      <c r="G311" s="139">
        <f>'Dados Estatísticos'!F310</f>
        <v>0.10054006812477591</v>
      </c>
      <c r="H311" s="139">
        <f>'Dados Estatísticos'!G310</f>
        <v>0.0991425918846595</v>
      </c>
      <c r="I311" s="139">
        <f>'Dados Estatísticos'!H310</f>
        <v>0.09137049803874955</v>
      </c>
      <c r="J311" s="139">
        <f>'Dados Estatísticos'!I310</f>
        <v>0.09014893866541573</v>
      </c>
      <c r="K311" s="139">
        <f>'Dados Estatísticos'!J310</f>
        <v>0.08907877794685708</v>
      </c>
      <c r="L311" s="139">
        <f>'Dados Estatísticos'!K310</f>
        <v>0.08648514235981598</v>
      </c>
      <c r="M311" s="139">
        <f>'Dados Estatísticos'!L310</f>
        <v>0.08715607619235123</v>
      </c>
      <c r="N311" s="139">
        <f>'Dados Estatísticos'!M310</f>
        <v>0.083</v>
      </c>
      <c r="O311" s="190">
        <f>'Dados Estatísticos'!N310</f>
        <v>0.085</v>
      </c>
      <c r="P311" s="190">
        <f>'Dados Estatísticos'!O310</f>
        <v>0.0809115157137887</v>
      </c>
      <c r="Q311" s="190">
        <f>'Dados Estatísticos'!P310</f>
        <v>0.07708647772374085</v>
      </c>
      <c r="R311" s="191">
        <f>'Dados Estatísticos'!Q310</f>
        <v>0.075</v>
      </c>
    </row>
    <row r="312" spans="3:18" ht="12.75" customHeight="1">
      <c r="C312" s="24"/>
      <c r="D312" s="74"/>
      <c r="E312" s="74"/>
      <c r="F312" s="66"/>
      <c r="G312" s="66"/>
      <c r="H312" s="66"/>
      <c r="I312" s="66"/>
      <c r="J312" s="66"/>
      <c r="K312" s="66"/>
      <c r="L312" s="66"/>
      <c r="M312" s="66"/>
      <c r="N312" s="66"/>
      <c r="O312" s="172"/>
      <c r="P312" s="172"/>
      <c r="Q312" s="460"/>
      <c r="R312" s="461"/>
    </row>
    <row r="313" spans="3:18" ht="12.75" customHeight="1">
      <c r="C313" s="553" t="s">
        <v>7</v>
      </c>
      <c r="D313" s="554"/>
      <c r="E313" s="555"/>
      <c r="F313" s="66">
        <f>'Dados Estatísticos'!E312</f>
        <v>15998</v>
      </c>
      <c r="G313" s="66">
        <f>'Dados Estatísticos'!F312</f>
        <v>16712</v>
      </c>
      <c r="H313" s="66">
        <f>'Dados Estatísticos'!G312</f>
        <v>17670</v>
      </c>
      <c r="I313" s="66">
        <f>'Dados Estatísticos'!H312</f>
        <v>16260</v>
      </c>
      <c r="J313" s="66">
        <f>'Dados Estatísticos'!I312</f>
        <v>16142</v>
      </c>
      <c r="K313" s="66">
        <f>'Dados Estatísticos'!J312</f>
        <v>16000</v>
      </c>
      <c r="L313" s="66">
        <f>'Dados Estatísticos'!K312</f>
        <v>15159</v>
      </c>
      <c r="M313" s="66">
        <f>'Dados Estatísticos'!L312</f>
        <v>15095</v>
      </c>
      <c r="N313" s="66">
        <f>'Dados Estatísticos'!M312</f>
        <v>15417</v>
      </c>
      <c r="O313" s="172">
        <f>'Dados Estatísticos'!N312</f>
        <v>15081</v>
      </c>
      <c r="P313" s="172">
        <f>'Dados Estatísticos'!O312</f>
        <v>15682</v>
      </c>
      <c r="Q313" s="460">
        <f>'Dados Estatísticos'!P312</f>
        <v>16526</v>
      </c>
      <c r="R313" s="461">
        <f>'Dados Estatísticos'!Q312</f>
        <v>17195</v>
      </c>
    </row>
    <row r="314" spans="3:18" ht="12.75" customHeight="1">
      <c r="C314" s="553"/>
      <c r="D314" s="554"/>
      <c r="E314" s="555"/>
      <c r="F314" s="139">
        <f>'Dados Estatísticos'!E313</f>
        <v>0.1868074125106552</v>
      </c>
      <c r="G314" s="139">
        <f>'Dados Estatísticos'!F313</f>
        <v>0.1872534958766583</v>
      </c>
      <c r="H314" s="139">
        <f>'Dados Estatísticos'!G313</f>
        <v>0.19299874392441702</v>
      </c>
      <c r="I314" s="139">
        <f>'Dados Estatísticos'!H313</f>
        <v>0.19327231665279923</v>
      </c>
      <c r="J314" s="139">
        <f>'Dados Estatísticos'!I313</f>
        <v>0.18930456197959422</v>
      </c>
      <c r="K314" s="139">
        <f>'Dados Estatísticos'!J313</f>
        <v>0.18728783799602014</v>
      </c>
      <c r="L314" s="139">
        <f>'Dados Estatísticos'!K313</f>
        <v>0.18847444983215217</v>
      </c>
      <c r="M314" s="139">
        <f>'Dados Estatísticos'!L313</f>
        <v>0.186</v>
      </c>
      <c r="N314" s="139">
        <f>'Dados Estatísticos'!M313</f>
        <v>0.184</v>
      </c>
      <c r="O314" s="190">
        <f>'Dados Estatísticos'!N313</f>
        <v>0.179</v>
      </c>
      <c r="P314" s="190">
        <f>'Dados Estatísticos'!O313</f>
        <v>0.18186246086048938</v>
      </c>
      <c r="Q314" s="190">
        <f>'Dados Estatísticos'!P313</f>
        <v>0.18476158533176812</v>
      </c>
      <c r="R314" s="191">
        <f>'Dados Estatísticos'!Q313</f>
        <v>0.187</v>
      </c>
    </row>
    <row r="315" spans="3:18" ht="12.75" customHeight="1">
      <c r="C315" s="24"/>
      <c r="D315" s="74"/>
      <c r="E315" s="74"/>
      <c r="F315" s="66"/>
      <c r="G315" s="66"/>
      <c r="H315" s="66"/>
      <c r="I315" s="66"/>
      <c r="J315" s="66"/>
      <c r="K315" s="66"/>
      <c r="L315" s="66"/>
      <c r="M315" s="66"/>
      <c r="N315" s="66"/>
      <c r="O315" s="172"/>
      <c r="P315" s="172"/>
      <c r="Q315" s="460"/>
      <c r="R315" s="461"/>
    </row>
    <row r="316" spans="2:18" ht="12.75" customHeight="1">
      <c r="B316" s="303"/>
      <c r="C316" s="551" t="s">
        <v>8</v>
      </c>
      <c r="D316" s="552"/>
      <c r="E316" s="27"/>
      <c r="F316" s="66">
        <f>'Dados Estatísticos'!E315</f>
        <v>1955</v>
      </c>
      <c r="G316" s="66">
        <f>'Dados Estatísticos'!F315</f>
        <v>1945</v>
      </c>
      <c r="H316" s="66">
        <f>'Dados Estatísticos'!G315</f>
        <v>1775</v>
      </c>
      <c r="I316" s="66">
        <f>'Dados Estatísticos'!H315</f>
        <v>1920</v>
      </c>
      <c r="J316" s="66">
        <f>'Dados Estatísticos'!I315</f>
        <v>1860</v>
      </c>
      <c r="K316" s="66">
        <f>'Dados Estatísticos'!J315</f>
        <v>1755</v>
      </c>
      <c r="L316" s="66">
        <f>'Dados Estatísticos'!K315</f>
        <v>1454</v>
      </c>
      <c r="M316" s="66">
        <f>'Dados Estatísticos'!L315</f>
        <v>1283</v>
      </c>
      <c r="N316" s="66">
        <f>'Dados Estatísticos'!M315</f>
        <v>1233</v>
      </c>
      <c r="O316" s="172">
        <f>'Dados Estatísticos'!N315</f>
        <v>1201</v>
      </c>
      <c r="P316" s="172">
        <f>'Dados Estatísticos'!O315</f>
        <v>1247</v>
      </c>
      <c r="Q316" s="460">
        <f>'Dados Estatísticos'!P315</f>
        <v>1274</v>
      </c>
      <c r="R316" s="461">
        <f>'Dados Estatísticos'!Q315</f>
        <v>1398</v>
      </c>
    </row>
    <row r="317" spans="2:18" ht="12.75" customHeight="1">
      <c r="B317" s="303"/>
      <c r="C317" s="551"/>
      <c r="D317" s="552"/>
      <c r="E317" s="27"/>
      <c r="F317" s="139">
        <f>'Dados Estatísticos'!E316</f>
        <v>0.022828384264178703</v>
      </c>
      <c r="G317" s="139">
        <f>'Dados Estatísticos'!F316</f>
        <v>0.021793205449982072</v>
      </c>
      <c r="H317" s="139">
        <f>'Dados Estatísticos'!G316</f>
        <v>0.019387253563431815</v>
      </c>
      <c r="I317" s="139">
        <f>'Dados Estatísticos'!H316</f>
        <v>0.02282182336859622</v>
      </c>
      <c r="J317" s="139">
        <f>'Dados Estatísticos'!I316</f>
        <v>0.021813064383722294</v>
      </c>
      <c r="K317" s="139">
        <f>'Dados Estatísticos'!J316</f>
        <v>0.02054313473018846</v>
      </c>
      <c r="L317" s="139">
        <f>'Dados Estatísticos'!K316</f>
        <v>0.018077831654855155</v>
      </c>
      <c r="M317" s="139">
        <f>'Dados Estatísticos'!L316</f>
        <v>0.015787271742875423</v>
      </c>
      <c r="N317" s="139">
        <f>'Dados Estatísticos'!M316</f>
        <v>0.01469063873896415</v>
      </c>
      <c r="O317" s="190">
        <f>'Dados Estatísticos'!N316</f>
        <v>0.014272641924251607</v>
      </c>
      <c r="P317" s="190">
        <f>'Dados Estatísticos'!O316</f>
        <v>0.014461324365070161</v>
      </c>
      <c r="Q317" s="190">
        <f>'Dados Estatísticos'!P316</f>
        <v>0.014243389792609983</v>
      </c>
      <c r="R317" s="191">
        <f>'Dados Estatísticos'!Q316</f>
        <v>0.015</v>
      </c>
    </row>
    <row r="318" spans="3:18" ht="12.75" customHeight="1">
      <c r="C318" s="24"/>
      <c r="D318" s="74"/>
      <c r="E318" s="74"/>
      <c r="F318" s="66"/>
      <c r="G318" s="66"/>
      <c r="H318" s="66"/>
      <c r="I318" s="66"/>
      <c r="J318" s="66"/>
      <c r="K318" s="66"/>
      <c r="L318" s="66"/>
      <c r="M318" s="66"/>
      <c r="N318" s="66"/>
      <c r="O318" s="172"/>
      <c r="P318" s="172"/>
      <c r="Q318" s="460"/>
      <c r="R318" s="461"/>
    </row>
    <row r="319" spans="3:18" ht="12.75" customHeight="1">
      <c r="C319" s="551" t="s">
        <v>9</v>
      </c>
      <c r="D319" s="552"/>
      <c r="E319" s="27"/>
      <c r="F319" s="66">
        <f>'Dados Estatísticos'!E318</f>
        <v>5368</v>
      </c>
      <c r="G319" s="66">
        <f>'Dados Estatísticos'!F318</f>
        <v>6139</v>
      </c>
      <c r="H319" s="66">
        <f>'Dados Estatísticos'!G318</f>
        <v>6498</v>
      </c>
      <c r="I319" s="66">
        <f>'Dados Estatísticos'!H318</f>
        <v>7634</v>
      </c>
      <c r="J319" s="66">
        <f>'Dados Estatísticos'!I318</f>
        <v>9315</v>
      </c>
      <c r="K319" s="66">
        <f>'Dados Estatísticos'!J318</f>
        <v>10910</v>
      </c>
      <c r="L319" s="66">
        <f>'Dados Estatísticos'!K318</f>
        <v>11584</v>
      </c>
      <c r="M319" s="66">
        <f>'Dados Estatísticos'!L318</f>
        <v>12945</v>
      </c>
      <c r="N319" s="66">
        <f>'Dados Estatísticos'!M318</f>
        <v>13435</v>
      </c>
      <c r="O319" s="172">
        <f>'Dados Estatísticos'!N318</f>
        <v>13912</v>
      </c>
      <c r="P319" s="172">
        <f>'Dados Estatísticos'!O318</f>
        <v>14764</v>
      </c>
      <c r="Q319" s="460">
        <f>'Dados Estatísticos'!P318</f>
        <v>15010</v>
      </c>
      <c r="R319" s="461">
        <f>'Dados Estatísticos'!Q318</f>
        <v>14998</v>
      </c>
    </row>
    <row r="320" spans="3:18" ht="12.75" customHeight="1">
      <c r="C320" s="551"/>
      <c r="D320" s="552"/>
      <c r="E320" s="27"/>
      <c r="F320" s="139">
        <f>'Dados Estatísticos'!E319</f>
        <v>0.06268172211258889</v>
      </c>
      <c r="G320" s="139">
        <f>'Dados Estatísticos'!F319</f>
        <v>0.06878585514521333</v>
      </c>
      <c r="H320" s="139">
        <f>'Dados Estatísticos'!G319</f>
        <v>0.07097373163672109</v>
      </c>
      <c r="I320" s="139">
        <f>'Dados Estatísticos'!H319</f>
        <v>0.0907405206228456</v>
      </c>
      <c r="J320" s="139">
        <f>'Dados Estatísticos'!I319</f>
        <v>0.10924123372815761</v>
      </c>
      <c r="K320" s="139">
        <f>'Dados Estatísticos'!J319</f>
        <v>0.12770689453353623</v>
      </c>
      <c r="L320" s="139">
        <f>'Dados Estatísticos'!K319</f>
        <v>0.14402586099714038</v>
      </c>
      <c r="M320" s="139">
        <f>'Dados Estatísticos'!L319</f>
        <v>0.15928778855145936</v>
      </c>
      <c r="N320" s="139">
        <f>'Dados Estatísticos'!M319</f>
        <v>0.16007196387508787</v>
      </c>
      <c r="O320" s="190">
        <f>'Dados Estatísticos'!N319</f>
        <v>0.16532972060798365</v>
      </c>
      <c r="P320" s="190">
        <f>'Dados Estatísticos'!O319</f>
        <v>0.17121651397425489</v>
      </c>
      <c r="Q320" s="190">
        <f>'Dados Estatísticos'!P319</f>
        <v>0.16781262228184918</v>
      </c>
      <c r="R320" s="191">
        <f>'Dados Estatísticos'!Q319</f>
        <v>0.163</v>
      </c>
    </row>
    <row r="321" spans="3:18" ht="12.75" customHeight="1">
      <c r="C321" s="24"/>
      <c r="D321" s="74"/>
      <c r="E321" s="74"/>
      <c r="F321" s="66"/>
      <c r="G321" s="66"/>
      <c r="H321" s="66"/>
      <c r="I321" s="66"/>
      <c r="J321" s="66"/>
      <c r="K321" s="66"/>
      <c r="L321" s="66"/>
      <c r="M321" s="66"/>
      <c r="N321" s="66"/>
      <c r="O321" s="172"/>
      <c r="P321" s="172"/>
      <c r="Q321" s="460"/>
      <c r="R321" s="461"/>
    </row>
    <row r="322" spans="2:18" ht="12.75" customHeight="1">
      <c r="B322" s="303"/>
      <c r="C322" s="551" t="s">
        <v>10</v>
      </c>
      <c r="D322" s="552"/>
      <c r="E322" s="27"/>
      <c r="F322" s="66">
        <f>'Dados Estatísticos'!E321</f>
        <v>4006</v>
      </c>
      <c r="G322" s="66">
        <f>'Dados Estatísticos'!F321</f>
        <v>4271</v>
      </c>
      <c r="H322" s="66">
        <f>'Dados Estatísticos'!G321</f>
        <v>4571</v>
      </c>
      <c r="I322" s="66">
        <f>'Dados Estatísticos'!H321</f>
        <v>4626</v>
      </c>
      <c r="J322" s="66">
        <f>'Dados Estatísticos'!I321</f>
        <v>4800</v>
      </c>
      <c r="K322" s="66">
        <f>'Dados Estatísticos'!J321</f>
        <v>5069</v>
      </c>
      <c r="L322" s="66">
        <f>'Dados Estatísticos'!K321</f>
        <v>5023</v>
      </c>
      <c r="M322" s="66">
        <f>'Dados Estatísticos'!L321</f>
        <v>5259</v>
      </c>
      <c r="N322" s="66">
        <f>'Dados Estatísticos'!M321</f>
        <v>5393</v>
      </c>
      <c r="O322" s="172">
        <f>'Dados Estatísticos'!N321</f>
        <v>5563</v>
      </c>
      <c r="P322" s="172">
        <f>'Dados Estatísticos'!O321</f>
        <v>6285</v>
      </c>
      <c r="Q322" s="460">
        <f>'Dados Estatísticos'!P321</f>
        <v>7019</v>
      </c>
      <c r="R322" s="461">
        <f>'Dados Estatísticos'!Q321</f>
        <v>7465</v>
      </c>
    </row>
    <row r="323" spans="2:18" ht="12.75" customHeight="1">
      <c r="B323" s="303"/>
      <c r="C323" s="551"/>
      <c r="D323" s="552"/>
      <c r="E323" s="27"/>
      <c r="F323" s="139">
        <f>'Dados Estatísticos'!E322</f>
        <v>0.046777753126496104</v>
      </c>
      <c r="G323" s="139">
        <f>'Dados Estatísticos'!F322</f>
        <v>0.04785541412692721</v>
      </c>
      <c r="H323" s="139">
        <f>'Dados Estatísticos'!G322</f>
        <v>0.04992627382447709</v>
      </c>
      <c r="I323" s="139">
        <f>'Dados Estatísticos'!H322</f>
        <v>0.05498633067871152</v>
      </c>
      <c r="J323" s="139">
        <f>'Dados Estatísticos'!I322</f>
        <v>0.05629177905476721</v>
      </c>
      <c r="K323" s="139">
        <f>'Dados Estatísticos'!J322</f>
        <v>0.059335128175114125</v>
      </c>
      <c r="L323" s="139">
        <f>'Dados Estatísticos'!K322</f>
        <v>0.06245182145965436</v>
      </c>
      <c r="M323" s="139">
        <f>'Dados Estatísticos'!L322</f>
        <v>0.064712</v>
      </c>
      <c r="N323" s="139">
        <f>'Dados Estatísticos'!M322</f>
        <v>0.064</v>
      </c>
      <c r="O323" s="190">
        <f>'Dados Estatísticos'!N322</f>
        <v>0.066</v>
      </c>
      <c r="P323" s="190">
        <f>'Dados Estatísticos'!O322</f>
        <v>0.07288646642699756</v>
      </c>
      <c r="Q323" s="190">
        <f>'Dados Estatísticos'!P322</f>
        <v>0.078473</v>
      </c>
      <c r="R323" s="191">
        <f>'Dados Estatísticos'!Q322</f>
        <v>0.081</v>
      </c>
    </row>
    <row r="324" spans="3:18" ht="12.75" customHeight="1">
      <c r="C324" s="20"/>
      <c r="D324" s="74"/>
      <c r="E324" s="74"/>
      <c r="F324" s="66"/>
      <c r="G324" s="66"/>
      <c r="H324" s="66"/>
      <c r="I324" s="66"/>
      <c r="J324" s="66"/>
      <c r="K324" s="66"/>
      <c r="L324" s="66"/>
      <c r="M324" s="66"/>
      <c r="N324" s="66"/>
      <c r="O324" s="172"/>
      <c r="P324" s="172"/>
      <c r="Q324" s="460"/>
      <c r="R324" s="461"/>
    </row>
    <row r="325" spans="2:18" s="358" customFormat="1" ht="12.75" customHeight="1">
      <c r="B325" s="388"/>
      <c r="C325" s="520" t="s">
        <v>11</v>
      </c>
      <c r="D325" s="549"/>
      <c r="E325" s="550"/>
      <c r="F325" s="472">
        <f>'Dados Estatísticos'!E324</f>
        <v>9451</v>
      </c>
      <c r="G325" s="472">
        <f>'Dados Estatísticos'!F324</f>
        <v>10188</v>
      </c>
      <c r="H325" s="472">
        <f>'Dados Estatísticos'!G324</f>
        <v>10195</v>
      </c>
      <c r="I325" s="472">
        <f>'Dados Estatísticos'!H324</f>
        <v>8663</v>
      </c>
      <c r="J325" s="472">
        <f>'Dados Estatísticos'!I324</f>
        <v>9119</v>
      </c>
      <c r="K325" s="472">
        <f>'Dados Estatísticos'!J324</f>
        <v>9377</v>
      </c>
      <c r="L325" s="472">
        <f>'Dados Estatísticos'!K324</f>
        <v>8983</v>
      </c>
      <c r="M325" s="472">
        <f>'Dados Estatísticos'!L324</f>
        <v>9252</v>
      </c>
      <c r="N325" s="472">
        <f>'Dados Estatísticos'!M324</f>
        <v>9267</v>
      </c>
      <c r="O325" s="472">
        <f>'Dados Estatísticos'!N324</f>
        <v>9150</v>
      </c>
      <c r="P325" s="472">
        <f>'Dados Estatísticos'!O324</f>
        <v>9191</v>
      </c>
      <c r="Q325" s="472">
        <f>'Dados Estatísticos'!P324</f>
        <v>9676</v>
      </c>
      <c r="R325" s="473">
        <f>'Dados Estatísticos'!Q324</f>
        <v>10403</v>
      </c>
    </row>
    <row r="326" spans="2:18" s="358" customFormat="1" ht="12.75" customHeight="1">
      <c r="B326" s="388"/>
      <c r="C326" s="520"/>
      <c r="D326" s="549"/>
      <c r="E326" s="550"/>
      <c r="F326" s="474">
        <f>'Dados Estatísticos'!E325</f>
        <v>0.11035859830217541</v>
      </c>
      <c r="G326" s="474">
        <f>'Dados Estatísticos'!F325</f>
        <v>0.11415381857296522</v>
      </c>
      <c r="H326" s="474">
        <f>'Dados Estatísticos'!G325</f>
        <v>0.1113538310305281</v>
      </c>
      <c r="I326" s="474">
        <f>'Dados Estatísticos'!H325</f>
        <v>0.10297159158445263</v>
      </c>
      <c r="J326" s="474">
        <f>'Dados Estatísticos'!I325</f>
        <v>0.10694265275008795</v>
      </c>
      <c r="K326" s="474">
        <f>'Dados Estatísticos'!J325</f>
        <v>0.10976237855554255</v>
      </c>
      <c r="L326" s="474">
        <f>'Dados Estatísticos'!K325</f>
        <v>0.11168718139997513</v>
      </c>
      <c r="M326" s="474">
        <f>'Dados Estatísticos'!L325</f>
        <v>0.11384554806319831</v>
      </c>
      <c r="N326" s="474">
        <f>'Dados Estatísticos'!M325</f>
        <v>0.11041212424491546</v>
      </c>
      <c r="O326" s="474">
        <f>'Dados Estatísticos'!N325</f>
        <v>0.10873827943955221</v>
      </c>
      <c r="P326" s="474">
        <f>'Dados Estatísticos'!O325</f>
        <v>0.10658703467470718</v>
      </c>
      <c r="Q326" s="474">
        <f>'Dados Estatísticos'!P325</f>
        <v>0.10817821007322936</v>
      </c>
      <c r="R326" s="475">
        <f>'Dados Estatísticos'!Q325</f>
        <v>0.113</v>
      </c>
    </row>
    <row r="327" spans="3:18" ht="12.75" customHeight="1">
      <c r="C327" s="89"/>
      <c r="D327" s="90"/>
      <c r="E327" s="90"/>
      <c r="F327" s="79"/>
      <c r="G327" s="79"/>
      <c r="H327" s="79"/>
      <c r="I327" s="79"/>
      <c r="J327" s="79"/>
      <c r="K327" s="79"/>
      <c r="L327" s="79"/>
      <c r="M327" s="79"/>
      <c r="N327" s="79"/>
      <c r="O327" s="185"/>
      <c r="P327" s="185"/>
      <c r="Q327" s="185"/>
      <c r="R327" s="186"/>
    </row>
    <row r="328" ht="12.75" customHeight="1">
      <c r="P328" s="216"/>
    </row>
    <row r="329" spans="3:17" ht="24" customHeight="1">
      <c r="C329" s="522" t="s">
        <v>382</v>
      </c>
      <c r="D329" s="556"/>
      <c r="E329" s="556"/>
      <c r="F329" s="557"/>
      <c r="G329" s="557"/>
      <c r="H329" s="557"/>
      <c r="I329" s="557"/>
      <c r="J329" s="557"/>
      <c r="K329" s="557"/>
      <c r="L329" s="557"/>
      <c r="M329" s="557"/>
      <c r="N329" s="557"/>
      <c r="O329" s="557"/>
      <c r="P329" s="557"/>
      <c r="Q329" s="557"/>
    </row>
    <row r="330" spans="3:14" ht="12.75" customHeight="1">
      <c r="C330" s="242" t="s">
        <v>240</v>
      </c>
      <c r="D330" s="240"/>
      <c r="E330" s="240"/>
      <c r="F330" s="240"/>
      <c r="G330" s="240"/>
      <c r="H330" s="240"/>
      <c r="I330" s="240"/>
      <c r="J330" s="240"/>
      <c r="K330" s="240"/>
      <c r="L330" s="240"/>
      <c r="M330" s="240"/>
      <c r="N330" s="240"/>
    </row>
    <row r="334" spans="2:14" ht="12.75" customHeight="1">
      <c r="B334" s="293" t="s">
        <v>205</v>
      </c>
      <c r="C334" s="9" t="s">
        <v>279</v>
      </c>
      <c r="D334" s="9"/>
      <c r="E334" s="9"/>
      <c r="F334" s="9"/>
      <c r="G334" s="9"/>
      <c r="H334" s="9"/>
      <c r="I334" s="9"/>
      <c r="M334" s="7"/>
      <c r="N334" s="7"/>
    </row>
    <row r="336" spans="2:3" ht="12.75" customHeight="1">
      <c r="B336" s="295" t="s">
        <v>17</v>
      </c>
      <c r="C336" s="71" t="s">
        <v>13</v>
      </c>
    </row>
    <row r="337" spans="2:3" ht="12.75" customHeight="1">
      <c r="B337" s="301"/>
      <c r="C337" s="253" t="s">
        <v>267</v>
      </c>
    </row>
    <row r="338" ht="12.75" customHeight="1">
      <c r="B338" s="301"/>
    </row>
    <row r="339" spans="2:18" ht="12.75" customHeight="1">
      <c r="B339" s="301"/>
      <c r="C339" s="212"/>
      <c r="D339" s="208"/>
      <c r="E339" s="213"/>
      <c r="F339" s="276" t="s">
        <v>154</v>
      </c>
      <c r="G339" s="276" t="s">
        <v>155</v>
      </c>
      <c r="H339" s="276" t="s">
        <v>156</v>
      </c>
      <c r="I339" s="276" t="s">
        <v>157</v>
      </c>
      <c r="J339" s="276" t="s">
        <v>151</v>
      </c>
      <c r="K339" s="276" t="s">
        <v>139</v>
      </c>
      <c r="L339" s="276" t="s">
        <v>140</v>
      </c>
      <c r="M339" s="276" t="s">
        <v>152</v>
      </c>
      <c r="N339" s="276" t="s">
        <v>135</v>
      </c>
      <c r="O339" s="276" t="s">
        <v>141</v>
      </c>
      <c r="P339" s="276" t="s">
        <v>177</v>
      </c>
      <c r="Q339" s="276" t="s">
        <v>243</v>
      </c>
      <c r="R339" s="277" t="s">
        <v>362</v>
      </c>
    </row>
    <row r="340" spans="2:18" ht="12.75" customHeight="1">
      <c r="B340" s="301"/>
      <c r="C340" s="91"/>
      <c r="D340" s="21"/>
      <c r="E340" s="21"/>
      <c r="F340" s="65"/>
      <c r="G340" s="65"/>
      <c r="H340" s="65"/>
      <c r="I340" s="65"/>
      <c r="J340" s="65"/>
      <c r="K340" s="65"/>
      <c r="L340" s="65"/>
      <c r="M340" s="65"/>
      <c r="N340" s="65"/>
      <c r="O340" s="65"/>
      <c r="P340" s="65"/>
      <c r="Q340" s="65"/>
      <c r="R340" s="169"/>
    </row>
    <row r="341" spans="2:18" ht="12.75" customHeight="1">
      <c r="B341" s="301"/>
      <c r="C341" s="553" t="s">
        <v>65</v>
      </c>
      <c r="D341" s="560"/>
      <c r="E341" s="560"/>
      <c r="F341" s="452">
        <f>'Dados Estatísticos'!E340</f>
        <v>74918</v>
      </c>
      <c r="G341" s="452">
        <f>'Dados Estatísticos'!F340</f>
        <v>72263</v>
      </c>
      <c r="H341" s="452">
        <f>'Dados Estatísticos'!G340</f>
        <v>76521</v>
      </c>
      <c r="I341" s="452">
        <f>'Dados Estatísticos'!H340</f>
        <v>84463</v>
      </c>
      <c r="J341" s="452">
        <f>'Dados Estatísticos'!I340</f>
        <v>82495</v>
      </c>
      <c r="K341" s="452">
        <f>'Dados Estatísticos'!J340</f>
        <v>82889</v>
      </c>
      <c r="L341" s="452">
        <f>'Dados Estatísticos'!K340</f>
        <v>76012</v>
      </c>
      <c r="M341" s="452">
        <f>'Dados Estatísticos'!L340</f>
        <v>72017</v>
      </c>
      <c r="N341" s="452">
        <f>'Dados Estatísticos'!M340</f>
        <v>66928</v>
      </c>
      <c r="O341" s="452">
        <f>'Dados Estatísticos'!N340</f>
        <v>79819</v>
      </c>
      <c r="P341" s="452">
        <f>'Dados Estatísticos'!O340</f>
        <v>86859</v>
      </c>
      <c r="Q341" s="452">
        <f>'Dados Estatísticos'!P340</f>
        <v>84925</v>
      </c>
      <c r="R341" s="453">
        <f>'Dados Estatísticos'!Q340</f>
        <v>85103</v>
      </c>
    </row>
    <row r="342" spans="2:18" ht="12.75" customHeight="1">
      <c r="B342" s="304"/>
      <c r="C342" s="553" t="s">
        <v>14</v>
      </c>
      <c r="D342" s="554"/>
      <c r="E342" s="554"/>
      <c r="F342" s="452">
        <f>'Dados Estatísticos'!E341</f>
        <v>6578</v>
      </c>
      <c r="G342" s="452">
        <f>'Dados Estatísticos'!F341</f>
        <v>6549</v>
      </c>
      <c r="H342" s="452">
        <f>'Dados Estatísticos'!G341</f>
        <v>6395</v>
      </c>
      <c r="I342" s="452">
        <f>'Dados Estatísticos'!H341</f>
        <v>7660</v>
      </c>
      <c r="J342" s="452">
        <f>'Dados Estatísticos'!I341</f>
        <v>7888</v>
      </c>
      <c r="K342" s="452">
        <f>'Dados Estatísticos'!J341</f>
        <v>8090</v>
      </c>
      <c r="L342" s="452">
        <f>'Dados Estatísticos'!K341</f>
        <v>7671</v>
      </c>
      <c r="M342" s="452">
        <f>'Dados Estatísticos'!L341</f>
        <v>7369</v>
      </c>
      <c r="N342" s="452">
        <f>'Dados Estatísticos'!M341</f>
        <v>6495</v>
      </c>
      <c r="O342" s="452">
        <f>'Dados Estatísticos'!N341</f>
        <v>8096</v>
      </c>
      <c r="P342" s="452">
        <f>'Dados Estatísticos'!O341</f>
        <v>9476</v>
      </c>
      <c r="Q342" s="452">
        <f>'Dados Estatísticos'!P341</f>
        <v>10061</v>
      </c>
      <c r="R342" s="453">
        <f>'Dados Estatísticos'!Q341</f>
        <v>9865</v>
      </c>
    </row>
    <row r="343" spans="2:18" ht="12.75" customHeight="1">
      <c r="B343" s="301"/>
      <c r="C343" s="92"/>
      <c r="D343" s="93"/>
      <c r="E343" s="93"/>
      <c r="F343" s="84"/>
      <c r="G343" s="84"/>
      <c r="H343" s="84"/>
      <c r="I343" s="84"/>
      <c r="J343" s="84"/>
      <c r="K343" s="84"/>
      <c r="L343" s="84"/>
      <c r="M343" s="84"/>
      <c r="N343" s="69"/>
      <c r="O343" s="69"/>
      <c r="P343" s="69"/>
      <c r="Q343" s="69"/>
      <c r="R343" s="70"/>
    </row>
    <row r="344" ht="12.75" customHeight="1">
      <c r="B344" s="301"/>
    </row>
    <row r="345" spans="2:17" ht="36" customHeight="1">
      <c r="B345" s="305"/>
      <c r="C345" s="522" t="s">
        <v>383</v>
      </c>
      <c r="D345" s="522"/>
      <c r="E345" s="522"/>
      <c r="F345" s="557"/>
      <c r="G345" s="557"/>
      <c r="H345" s="557"/>
      <c r="I345" s="557"/>
      <c r="J345" s="557"/>
      <c r="K345" s="557"/>
      <c r="L345" s="557"/>
      <c r="M345" s="557"/>
      <c r="N345" s="557"/>
      <c r="O345" s="557"/>
      <c r="P345" s="557"/>
      <c r="Q345" s="557"/>
    </row>
    <row r="346" spans="2:14" ht="12.75" customHeight="1">
      <c r="B346" s="305"/>
      <c r="C346" s="244" t="s">
        <v>240</v>
      </c>
      <c r="D346" s="240"/>
      <c r="E346" s="240"/>
      <c r="F346" s="240"/>
      <c r="G346" s="240"/>
      <c r="H346" s="240"/>
      <c r="I346" s="240"/>
      <c r="J346" s="240"/>
      <c r="K346" s="240"/>
      <c r="L346" s="240"/>
      <c r="M346" s="240"/>
      <c r="N346" s="240"/>
    </row>
    <row r="347" ht="12.75" customHeight="1">
      <c r="B347" s="301"/>
    </row>
    <row r="348" ht="12.75" customHeight="1">
      <c r="B348" s="301"/>
    </row>
    <row r="349" ht="12.75" customHeight="1">
      <c r="B349" s="301"/>
    </row>
    <row r="350" spans="2:3" ht="12.75" customHeight="1">
      <c r="B350" s="295" t="s">
        <v>18</v>
      </c>
      <c r="C350" s="71" t="s">
        <v>278</v>
      </c>
    </row>
    <row r="351" spans="2:4" ht="12.75" customHeight="1">
      <c r="B351" s="301"/>
      <c r="C351" s="253" t="s">
        <v>14</v>
      </c>
      <c r="D351" s="63"/>
    </row>
    <row r="352" ht="12.75" customHeight="1">
      <c r="B352" s="301"/>
    </row>
    <row r="353" spans="2:18" ht="12.75" customHeight="1">
      <c r="B353" s="301"/>
      <c r="C353" s="212"/>
      <c r="D353" s="208"/>
      <c r="E353" s="213"/>
      <c r="F353" s="276" t="s">
        <v>154</v>
      </c>
      <c r="G353" s="276" t="s">
        <v>155</v>
      </c>
      <c r="H353" s="276" t="s">
        <v>156</v>
      </c>
      <c r="I353" s="276" t="s">
        <v>157</v>
      </c>
      <c r="J353" s="276" t="s">
        <v>151</v>
      </c>
      <c r="K353" s="276" t="s">
        <v>139</v>
      </c>
      <c r="L353" s="276" t="s">
        <v>140</v>
      </c>
      <c r="M353" s="276" t="s">
        <v>152</v>
      </c>
      <c r="N353" s="276" t="s">
        <v>135</v>
      </c>
      <c r="O353" s="276" t="s">
        <v>141</v>
      </c>
      <c r="P353" s="276" t="s">
        <v>177</v>
      </c>
      <c r="Q353" s="276" t="s">
        <v>243</v>
      </c>
      <c r="R353" s="277" t="s">
        <v>362</v>
      </c>
    </row>
    <row r="354" spans="2:18" ht="12.75" customHeight="1">
      <c r="B354" s="301"/>
      <c r="C354" s="95"/>
      <c r="D354" s="34"/>
      <c r="E354" s="34"/>
      <c r="F354" s="59"/>
      <c r="G354" s="59"/>
      <c r="H354" s="59"/>
      <c r="I354" s="59"/>
      <c r="J354" s="59"/>
      <c r="K354" s="59"/>
      <c r="L354" s="59"/>
      <c r="M354" s="59"/>
      <c r="N354" s="65"/>
      <c r="O354" s="170"/>
      <c r="P354" s="170"/>
      <c r="Q354" s="170"/>
      <c r="R354" s="171"/>
    </row>
    <row r="355" spans="2:18" ht="12.75" customHeight="1">
      <c r="B355" s="301"/>
      <c r="C355" s="73" t="s">
        <v>164</v>
      </c>
      <c r="D355" s="74"/>
      <c r="E355" s="74"/>
      <c r="F355" s="452">
        <f>'Dados Estatísticos'!E354</f>
        <v>5150</v>
      </c>
      <c r="G355" s="452">
        <f>'Dados Estatísticos'!F354</f>
        <v>5207</v>
      </c>
      <c r="H355" s="452">
        <f>'Dados Estatísticos'!G354</f>
        <v>5236</v>
      </c>
      <c r="I355" s="452">
        <f>'Dados Estatísticos'!H354</f>
        <v>6185</v>
      </c>
      <c r="J355" s="452">
        <f>'Dados Estatísticos'!I354</f>
        <v>6424</v>
      </c>
      <c r="K355" s="452">
        <f>'Dados Estatísticos'!J354</f>
        <v>6743</v>
      </c>
      <c r="L355" s="452">
        <f>'Dados Estatísticos'!K354</f>
        <v>6555</v>
      </c>
      <c r="M355" s="452">
        <f>'Dados Estatísticos'!L354</f>
        <v>6481</v>
      </c>
      <c r="N355" s="452">
        <f>'Dados Estatísticos'!M354</f>
        <v>5821</v>
      </c>
      <c r="O355" s="460">
        <f>'Dados Estatísticos'!N354</f>
        <v>6653</v>
      </c>
      <c r="P355" s="460">
        <f>'Dados Estatísticos'!O354</f>
        <v>7962</v>
      </c>
      <c r="Q355" s="460">
        <f>'Dados Estatísticos'!P354</f>
        <v>8406</v>
      </c>
      <c r="R355" s="461">
        <f>'Dados Estatísticos'!Q354</f>
        <v>8485</v>
      </c>
    </row>
    <row r="356" spans="2:18" ht="12.75" customHeight="1">
      <c r="B356" s="302"/>
      <c r="C356" s="73" t="s">
        <v>242</v>
      </c>
      <c r="D356" s="74"/>
      <c r="E356" s="74"/>
      <c r="F356" s="452">
        <f>'Dados Estatísticos'!E355</f>
        <v>1428</v>
      </c>
      <c r="G356" s="452">
        <f>'Dados Estatísticos'!F355</f>
        <v>1342</v>
      </c>
      <c r="H356" s="452">
        <f>'Dados Estatísticos'!G355</f>
        <v>1159</v>
      </c>
      <c r="I356" s="452">
        <f>'Dados Estatísticos'!H355</f>
        <v>1475</v>
      </c>
      <c r="J356" s="452">
        <f>'Dados Estatísticos'!I355</f>
        <v>1464</v>
      </c>
      <c r="K356" s="452">
        <f>'Dados Estatísticos'!J355</f>
        <v>1347</v>
      </c>
      <c r="L356" s="452">
        <f>'Dados Estatísticos'!K355</f>
        <v>1116</v>
      </c>
      <c r="M356" s="452">
        <f>'Dados Estatísticos'!L355</f>
        <v>888</v>
      </c>
      <c r="N356" s="452">
        <f>'Dados Estatísticos'!M355</f>
        <v>674</v>
      </c>
      <c r="O356" s="460">
        <f>'Dados Estatísticos'!N355</f>
        <v>1443</v>
      </c>
      <c r="P356" s="460">
        <f>'Dados Estatísticos'!O355</f>
        <v>1514</v>
      </c>
      <c r="Q356" s="460">
        <f>'Dados Estatísticos'!P355</f>
        <v>1655</v>
      </c>
      <c r="R356" s="461">
        <f>'Dados Estatísticos'!Q355</f>
        <v>1380</v>
      </c>
    </row>
    <row r="357" spans="2:18" ht="12.75" customHeight="1">
      <c r="B357" s="301"/>
      <c r="C357" s="73"/>
      <c r="D357" s="74"/>
      <c r="E357" s="74"/>
      <c r="F357" s="462"/>
      <c r="G357" s="462"/>
      <c r="H357" s="462"/>
      <c r="I357" s="462"/>
      <c r="J357" s="462"/>
      <c r="K357" s="462"/>
      <c r="L357" s="462"/>
      <c r="M357" s="462"/>
      <c r="N357" s="454"/>
      <c r="O357" s="463"/>
      <c r="P357" s="463"/>
      <c r="Q357" s="173"/>
      <c r="R357" s="174"/>
    </row>
    <row r="358" spans="2:18" ht="12.75" customHeight="1">
      <c r="B358" s="301"/>
      <c r="C358" s="75" t="s">
        <v>146</v>
      </c>
      <c r="D358" s="131"/>
      <c r="E358" s="74"/>
      <c r="F358" s="76">
        <f>'Dados Estatísticos'!E357</f>
        <v>6578</v>
      </c>
      <c r="G358" s="76">
        <f>'Dados Estatísticos'!F357</f>
        <v>6549</v>
      </c>
      <c r="H358" s="76">
        <f>'Dados Estatísticos'!G357</f>
        <v>6395</v>
      </c>
      <c r="I358" s="76">
        <f>'Dados Estatísticos'!H357</f>
        <v>7660</v>
      </c>
      <c r="J358" s="76">
        <f>'Dados Estatísticos'!I357</f>
        <v>7888</v>
      </c>
      <c r="K358" s="76">
        <f>'Dados Estatísticos'!J357</f>
        <v>8090</v>
      </c>
      <c r="L358" s="76">
        <f>'Dados Estatísticos'!K357</f>
        <v>7671</v>
      </c>
      <c r="M358" s="76">
        <f>'Dados Estatísticos'!L357</f>
        <v>7369</v>
      </c>
      <c r="N358" s="76">
        <f>'Dados Estatísticos'!M357</f>
        <v>6495</v>
      </c>
      <c r="O358" s="175">
        <f>'Dados Estatísticos'!N357</f>
        <v>8096</v>
      </c>
      <c r="P358" s="175">
        <f>'Dados Estatísticos'!O357</f>
        <v>9476</v>
      </c>
      <c r="Q358" s="175">
        <f>'Dados Estatísticos'!P357</f>
        <v>10061</v>
      </c>
      <c r="R358" s="176">
        <f>'Dados Estatísticos'!Q357</f>
        <v>9865</v>
      </c>
    </row>
    <row r="359" spans="2:18" ht="12.75" customHeight="1">
      <c r="B359" s="301"/>
      <c r="C359" s="96"/>
      <c r="D359" s="271"/>
      <c r="E359" s="78"/>
      <c r="F359" s="127"/>
      <c r="G359" s="127"/>
      <c r="H359" s="127"/>
      <c r="I359" s="127"/>
      <c r="J359" s="127"/>
      <c r="K359" s="127"/>
      <c r="L359" s="127"/>
      <c r="M359" s="127"/>
      <c r="N359" s="69"/>
      <c r="O359" s="177"/>
      <c r="P359" s="177"/>
      <c r="Q359" s="177"/>
      <c r="R359" s="178"/>
    </row>
    <row r="360" spans="2:5" ht="12.75" customHeight="1">
      <c r="B360" s="306"/>
      <c r="C360" s="36"/>
      <c r="D360" s="36"/>
      <c r="E360" s="36"/>
    </row>
    <row r="361" spans="2:14" ht="12.75" customHeight="1">
      <c r="B361" s="306"/>
      <c r="C361" s="237" t="s">
        <v>386</v>
      </c>
      <c r="D361" s="257"/>
      <c r="E361" s="237"/>
      <c r="F361" s="515"/>
      <c r="G361" s="515"/>
      <c r="H361" s="515"/>
      <c r="I361" s="515"/>
      <c r="J361" s="515"/>
      <c r="K361" s="515"/>
      <c r="L361" s="515"/>
      <c r="M361" s="245"/>
      <c r="N361" s="245"/>
    </row>
    <row r="362" spans="2:17" ht="38.25" customHeight="1">
      <c r="B362" s="306"/>
      <c r="C362" s="522" t="s">
        <v>304</v>
      </c>
      <c r="D362" s="556"/>
      <c r="E362" s="556"/>
      <c r="F362" s="557"/>
      <c r="G362" s="557"/>
      <c r="H362" s="557"/>
      <c r="I362" s="557"/>
      <c r="J362" s="557"/>
      <c r="K362" s="557"/>
      <c r="L362" s="557"/>
      <c r="M362" s="557"/>
      <c r="N362" s="557"/>
      <c r="O362" s="557"/>
      <c r="P362" s="557"/>
      <c r="Q362" s="557"/>
    </row>
    <row r="363" spans="2:14" ht="12.75" customHeight="1">
      <c r="B363" s="306"/>
      <c r="C363" s="244" t="s">
        <v>303</v>
      </c>
      <c r="D363" s="237"/>
      <c r="E363" s="237"/>
      <c r="F363" s="245"/>
      <c r="G363" s="245"/>
      <c r="H363" s="245"/>
      <c r="I363" s="245"/>
      <c r="J363" s="245"/>
      <c r="K363" s="245"/>
      <c r="L363" s="245"/>
      <c r="M363" s="240"/>
      <c r="N363" s="240"/>
    </row>
    <row r="364" spans="2:14" ht="12.75" customHeight="1">
      <c r="B364" s="306"/>
      <c r="C364" s="244" t="s">
        <v>301</v>
      </c>
      <c r="D364" s="237"/>
      <c r="E364" s="237"/>
      <c r="F364" s="245"/>
      <c r="G364" s="245"/>
      <c r="H364" s="245"/>
      <c r="I364" s="245"/>
      <c r="J364" s="245"/>
      <c r="K364" s="245"/>
      <c r="L364" s="246"/>
      <c r="M364" s="240"/>
      <c r="N364" s="240"/>
    </row>
    <row r="365" spans="2:14" ht="12.75" customHeight="1">
      <c r="B365" s="307"/>
      <c r="C365" s="244" t="s">
        <v>240</v>
      </c>
      <c r="D365" s="237"/>
      <c r="E365" s="237"/>
      <c r="F365" s="248"/>
      <c r="G365" s="249"/>
      <c r="H365" s="248"/>
      <c r="I365" s="249"/>
      <c r="J365" s="248"/>
      <c r="K365" s="249"/>
      <c r="L365" s="248"/>
      <c r="M365" s="249"/>
      <c r="N365" s="248"/>
    </row>
    <row r="366" spans="2:14" ht="12.75" customHeight="1">
      <c r="B366" s="307"/>
      <c r="C366" s="94"/>
      <c r="D366" s="36"/>
      <c r="E366" s="36"/>
      <c r="F366" s="98"/>
      <c r="G366" s="97"/>
      <c r="H366" s="98"/>
      <c r="I366" s="97"/>
      <c r="J366" s="98"/>
      <c r="K366" s="97"/>
      <c r="L366" s="98"/>
      <c r="M366" s="97"/>
      <c r="N366" s="98"/>
    </row>
    <row r="367" spans="2:14" ht="12.75" customHeight="1">
      <c r="B367" s="307"/>
      <c r="C367" s="94"/>
      <c r="D367" s="36"/>
      <c r="E367" s="36"/>
      <c r="F367" s="98"/>
      <c r="G367" s="97"/>
      <c r="H367" s="98"/>
      <c r="I367" s="97"/>
      <c r="J367" s="98"/>
      <c r="K367" s="97"/>
      <c r="L367" s="98"/>
      <c r="M367" s="97"/>
      <c r="N367" s="98"/>
    </row>
    <row r="368" spans="2:14" ht="12.75" customHeight="1">
      <c r="B368" s="307"/>
      <c r="C368" s="94"/>
      <c r="D368" s="36"/>
      <c r="E368" s="36"/>
      <c r="F368" s="98"/>
      <c r="G368" s="97"/>
      <c r="H368" s="98"/>
      <c r="I368" s="97"/>
      <c r="J368" s="98"/>
      <c r="K368" s="97"/>
      <c r="L368" s="98"/>
      <c r="M368" s="97"/>
      <c r="N368" s="98"/>
    </row>
    <row r="369" spans="2:10" ht="12.75" customHeight="1">
      <c r="B369" s="295" t="s">
        <v>22</v>
      </c>
      <c r="C369" s="71" t="s">
        <v>277</v>
      </c>
      <c r="G369" s="336"/>
      <c r="H369" s="336"/>
      <c r="I369" s="336"/>
      <c r="J369" s="336"/>
    </row>
    <row r="370" spans="2:10" ht="12.75" customHeight="1">
      <c r="B370" s="301"/>
      <c r="C370" s="253" t="s">
        <v>346</v>
      </c>
      <c r="G370" s="336"/>
      <c r="H370" s="336"/>
      <c r="I370" s="336"/>
      <c r="J370" s="336"/>
    </row>
    <row r="371" spans="2:16" ht="12.75" customHeight="1">
      <c r="B371" s="301"/>
      <c r="F371" s="217"/>
      <c r="G371" s="337"/>
      <c r="H371" s="337"/>
      <c r="I371" s="337"/>
      <c r="J371" s="337"/>
      <c r="K371" s="217"/>
      <c r="L371" s="217"/>
      <c r="M371" s="217"/>
      <c r="N371" s="217"/>
      <c r="O371" s="217"/>
      <c r="P371" s="217"/>
    </row>
    <row r="372" spans="2:18" ht="12.75" customHeight="1">
      <c r="B372" s="301"/>
      <c r="C372" s="264"/>
      <c r="D372" s="265"/>
      <c r="E372" s="267"/>
      <c r="F372" s="276" t="s">
        <v>234</v>
      </c>
      <c r="G372" s="276" t="s">
        <v>155</v>
      </c>
      <c r="H372" s="276" t="s">
        <v>156</v>
      </c>
      <c r="I372" s="276" t="s">
        <v>157</v>
      </c>
      <c r="J372" s="276" t="s">
        <v>151</v>
      </c>
      <c r="K372" s="276" t="s">
        <v>139</v>
      </c>
      <c r="L372" s="276" t="s">
        <v>140</v>
      </c>
      <c r="M372" s="276" t="s">
        <v>152</v>
      </c>
      <c r="N372" s="276" t="s">
        <v>135</v>
      </c>
      <c r="O372" s="276" t="s">
        <v>141</v>
      </c>
      <c r="P372" s="276" t="s">
        <v>177</v>
      </c>
      <c r="Q372" s="276" t="s">
        <v>243</v>
      </c>
      <c r="R372" s="277" t="s">
        <v>362</v>
      </c>
    </row>
    <row r="373" spans="2:18" ht="12.75" customHeight="1">
      <c r="B373" s="301"/>
      <c r="C373" s="86"/>
      <c r="D373" s="87"/>
      <c r="E373" s="87"/>
      <c r="F373" s="88"/>
      <c r="G373" s="88"/>
      <c r="H373" s="88"/>
      <c r="I373" s="88"/>
      <c r="J373" s="88"/>
      <c r="K373" s="88"/>
      <c r="L373" s="88"/>
      <c r="M373" s="88"/>
      <c r="N373" s="88"/>
      <c r="O373" s="187"/>
      <c r="P373" s="187"/>
      <c r="Q373" s="187"/>
      <c r="R373" s="188"/>
    </row>
    <row r="374" spans="2:18" ht="12.75" customHeight="1">
      <c r="B374" s="301"/>
      <c r="C374" s="209" t="s">
        <v>196</v>
      </c>
      <c r="D374" s="210"/>
      <c r="E374" s="210"/>
      <c r="F374" s="211">
        <f>'Dados Estatísticos'!E373</f>
        <v>74918</v>
      </c>
      <c r="G374" s="211">
        <f>'Dados Estatísticos'!F373</f>
        <v>72263</v>
      </c>
      <c r="H374" s="211">
        <f>'Dados Estatísticos'!G373</f>
        <v>76521</v>
      </c>
      <c r="I374" s="211">
        <f>'Dados Estatísticos'!H373</f>
        <v>84463</v>
      </c>
      <c r="J374" s="211">
        <f>'Dados Estatísticos'!I373</f>
        <v>82495</v>
      </c>
      <c r="K374" s="211">
        <f>'Dados Estatísticos'!J373</f>
        <v>82889</v>
      </c>
      <c r="L374" s="211">
        <f>'Dados Estatísticos'!K373</f>
        <v>76012</v>
      </c>
      <c r="M374" s="211">
        <f>'Dados Estatísticos'!L373</f>
        <v>72017</v>
      </c>
      <c r="N374" s="211">
        <f>'Dados Estatísticos'!M373</f>
        <v>66928</v>
      </c>
      <c r="O374" s="211">
        <f>'Dados Estatísticos'!N373</f>
        <v>79819</v>
      </c>
      <c r="P374" s="211">
        <f>'Dados Estatísticos'!O373</f>
        <v>86859</v>
      </c>
      <c r="Q374" s="468">
        <f>'Dados Estatísticos'!P373</f>
        <v>84925</v>
      </c>
      <c r="R374" s="469">
        <f>'Dados Estatísticos'!Q373</f>
        <v>85103</v>
      </c>
    </row>
    <row r="375" spans="2:18" ht="12.75" customHeight="1">
      <c r="B375" s="301"/>
      <c r="C375" s="75"/>
      <c r="D375" s="74"/>
      <c r="E375" s="74"/>
      <c r="F375" s="46"/>
      <c r="G375" s="46"/>
      <c r="H375" s="46"/>
      <c r="I375" s="46"/>
      <c r="J375" s="46"/>
      <c r="K375" s="46"/>
      <c r="L375" s="46"/>
      <c r="M375" s="46"/>
      <c r="N375" s="46"/>
      <c r="O375" s="189"/>
      <c r="P375" s="189"/>
      <c r="Q375" s="470"/>
      <c r="R375" s="471"/>
    </row>
    <row r="376" spans="2:18" ht="12.75" customHeight="1">
      <c r="B376" s="301"/>
      <c r="C376" s="551" t="s">
        <v>3</v>
      </c>
      <c r="D376" s="552"/>
      <c r="E376" s="27"/>
      <c r="F376" s="66">
        <f>'Dados Estatísticos'!E375</f>
        <v>10865</v>
      </c>
      <c r="G376" s="66">
        <f>'Dados Estatísticos'!F375</f>
        <v>9959</v>
      </c>
      <c r="H376" s="66">
        <f>'Dados Estatísticos'!G375</f>
        <v>14579</v>
      </c>
      <c r="I376" s="66">
        <f>'Dados Estatísticos'!H375</f>
        <v>15086</v>
      </c>
      <c r="J376" s="66">
        <f>'Dados Estatísticos'!I375</f>
        <v>13432</v>
      </c>
      <c r="K376" s="66">
        <f>'Dados Estatísticos'!J375</f>
        <v>12071</v>
      </c>
      <c r="L376" s="66">
        <f>'Dados Estatísticos'!K375</f>
        <v>9421</v>
      </c>
      <c r="M376" s="66">
        <f>'Dados Estatísticos'!L375</f>
        <v>6469</v>
      </c>
      <c r="N376" s="66">
        <f>'Dados Estatísticos'!M375</f>
        <v>5075</v>
      </c>
      <c r="O376" s="172">
        <f>'Dados Estatísticos'!N375</f>
        <v>4169</v>
      </c>
      <c r="P376" s="172">
        <f>'Dados Estatísticos'!O375</f>
        <v>3894</v>
      </c>
      <c r="Q376" s="460">
        <f>'Dados Estatísticos'!P375</f>
        <v>3101</v>
      </c>
      <c r="R376" s="461">
        <f>'Dados Estatísticos'!Q375</f>
        <v>3148</v>
      </c>
    </row>
    <row r="377" spans="2:18" ht="12.75" customHeight="1">
      <c r="B377" s="301"/>
      <c r="C377" s="551"/>
      <c r="D377" s="552"/>
      <c r="E377" s="27"/>
      <c r="F377" s="139">
        <f>'Dados Estatísticos'!E376</f>
        <v>0.1450252275821565</v>
      </c>
      <c r="G377" s="139">
        <f>'Dados Estatísticos'!F376</f>
        <v>0.1378160331013105</v>
      </c>
      <c r="H377" s="139">
        <f>'Dados Estatísticos'!G376</f>
        <v>0.19052286300492674</v>
      </c>
      <c r="I377" s="139">
        <f>'Dados Estatísticos'!H376</f>
        <v>0.17861075263724946</v>
      </c>
      <c r="J377" s="139">
        <f>'Dados Estatísticos'!I376</f>
        <v>0.16282198921146737</v>
      </c>
      <c r="K377" s="139">
        <f>'Dados Estatísticos'!J376</f>
        <v>0.14562849111462317</v>
      </c>
      <c r="L377" s="139">
        <f>'Dados Estatísticos'!K376</f>
        <v>0.12394095669104878</v>
      </c>
      <c r="M377" s="139">
        <f>'Dados Estatísticos'!L376</f>
        <v>0.08982601330241471</v>
      </c>
      <c r="N377" s="139">
        <f>'Dados Estatísticos'!M376</f>
        <v>0.0758277551996175</v>
      </c>
      <c r="O377" s="190">
        <f>'Dados Estatísticos'!N376</f>
        <v>0.052230671895162804</v>
      </c>
      <c r="P377" s="190">
        <f>'Dados Estatísticos'!O376</f>
        <v>0.04483127827858944</v>
      </c>
      <c r="Q377" s="190">
        <f>'Dados Estatísticos'!P376</f>
        <v>0.036514571680894906</v>
      </c>
      <c r="R377" s="191">
        <f>'Dados Estatísticos'!Q376</f>
        <v>0.037</v>
      </c>
    </row>
    <row r="378" spans="2:18" ht="12.75" customHeight="1">
      <c r="B378" s="301"/>
      <c r="C378" s="24"/>
      <c r="D378" s="74"/>
      <c r="E378" s="74"/>
      <c r="F378" s="46"/>
      <c r="G378" s="66"/>
      <c r="H378" s="66"/>
      <c r="I378" s="66"/>
      <c r="J378" s="66"/>
      <c r="K378" s="66"/>
      <c r="L378" s="66"/>
      <c r="M378" s="66"/>
      <c r="N378" s="66"/>
      <c r="O378" s="172"/>
      <c r="P378" s="172"/>
      <c r="Q378" s="460"/>
      <c r="R378" s="461"/>
    </row>
    <row r="379" spans="2:18" ht="12.75" customHeight="1">
      <c r="B379" s="302"/>
      <c r="C379" s="551" t="s">
        <v>4</v>
      </c>
      <c r="D379" s="552"/>
      <c r="E379" s="27"/>
      <c r="F379" s="66">
        <f>'Dados Estatísticos'!E378</f>
        <v>6750</v>
      </c>
      <c r="G379" s="66">
        <f>'Dados Estatísticos'!F378</f>
        <v>6860</v>
      </c>
      <c r="H379" s="66">
        <f>'Dados Estatísticos'!G378</f>
        <v>6727</v>
      </c>
      <c r="I379" s="66">
        <f>'Dados Estatísticos'!H378</f>
        <v>7154</v>
      </c>
      <c r="J379" s="66">
        <f>'Dados Estatísticos'!I378</f>
        <v>6792</v>
      </c>
      <c r="K379" s="66">
        <f>'Dados Estatísticos'!J378</f>
        <v>7041</v>
      </c>
      <c r="L379" s="66">
        <f>'Dados Estatísticos'!K378</f>
        <v>6676</v>
      </c>
      <c r="M379" s="66">
        <f>'Dados Estatísticos'!L378</f>
        <v>6390</v>
      </c>
      <c r="N379" s="66">
        <f>'Dados Estatísticos'!M378</f>
        <v>6560</v>
      </c>
      <c r="O379" s="172">
        <f>'Dados Estatísticos'!N378</f>
        <v>7666</v>
      </c>
      <c r="P379" s="172">
        <f>'Dados Estatísticos'!O378</f>
        <v>8564</v>
      </c>
      <c r="Q379" s="460">
        <f>'Dados Estatísticos'!P378</f>
        <v>8334</v>
      </c>
      <c r="R379" s="461">
        <f>'Dados Estatísticos'!Q378</f>
        <v>9149</v>
      </c>
    </row>
    <row r="380" spans="2:18" ht="12.75" customHeight="1">
      <c r="B380" s="302"/>
      <c r="C380" s="551"/>
      <c r="D380" s="552"/>
      <c r="E380" s="27"/>
      <c r="F380" s="139">
        <f>'Dados Estatísticos'!E379</f>
        <v>0.09009850770175391</v>
      </c>
      <c r="G380" s="139">
        <f>'Dados Estatísticos'!F379</f>
        <v>0.09493101587257656</v>
      </c>
      <c r="H380" s="139">
        <f>'Dados Estatísticos'!G379</f>
        <v>0.08791050822649991</v>
      </c>
      <c r="I380" s="139">
        <f>'Dados Estatísticos'!H379</f>
        <v>0.08469980938399062</v>
      </c>
      <c r="J380" s="139">
        <f>'Dados Estatísticos'!I379</f>
        <v>0.08233226256136736</v>
      </c>
      <c r="K380" s="139">
        <f>'Dados Estatísticos'!J379</f>
        <v>0.08494492634728372</v>
      </c>
      <c r="L380" s="139">
        <f>'Dados Estatísticos'!K379</f>
        <v>0.08782823764668736</v>
      </c>
      <c r="M380" s="139">
        <f>'Dados Estatísticos'!L379</f>
        <v>0.088729</v>
      </c>
      <c r="N380" s="139">
        <f>'Dados Estatísticos'!M379</f>
        <v>0.098</v>
      </c>
      <c r="O380" s="190">
        <f>'Dados Estatísticos'!N379</f>
        <v>0.096</v>
      </c>
      <c r="P380" s="190">
        <f>'Dados Estatísticos'!O379</f>
        <v>0.09859657606005134</v>
      </c>
      <c r="Q380" s="190">
        <f>'Dados Estatísticos'!P379</f>
        <v>0.0981336473358846</v>
      </c>
      <c r="R380" s="191">
        <f>'Dados Estatísticos'!Q379</f>
        <v>0.108</v>
      </c>
    </row>
    <row r="381" spans="2:18" ht="12.75" customHeight="1">
      <c r="B381" s="301"/>
      <c r="C381" s="24"/>
      <c r="D381" s="74"/>
      <c r="E381" s="74"/>
      <c r="F381" s="66"/>
      <c r="G381" s="66"/>
      <c r="H381" s="66"/>
      <c r="I381" s="66"/>
      <c r="J381" s="66"/>
      <c r="K381" s="66"/>
      <c r="L381" s="66"/>
      <c r="M381" s="66"/>
      <c r="N381" s="66"/>
      <c r="O381" s="172"/>
      <c r="P381" s="172"/>
      <c r="Q381" s="460"/>
      <c r="R381" s="461"/>
    </row>
    <row r="382" spans="3:18" ht="12.75" customHeight="1">
      <c r="C382" s="553" t="s">
        <v>5</v>
      </c>
      <c r="D382" s="554"/>
      <c r="E382" s="555"/>
      <c r="F382" s="66">
        <f>'Dados Estatísticos'!E381</f>
        <v>25670</v>
      </c>
      <c r="G382" s="66">
        <f>'Dados Estatísticos'!F381</f>
        <v>23089</v>
      </c>
      <c r="H382" s="66">
        <f>'Dados Estatísticos'!G381</f>
        <v>22820</v>
      </c>
      <c r="I382" s="66">
        <f>'Dados Estatísticos'!H381</f>
        <v>24076</v>
      </c>
      <c r="J382" s="66">
        <f>'Dados Estatísticos'!I381</f>
        <v>23129</v>
      </c>
      <c r="K382" s="66">
        <f>'Dados Estatísticos'!J381</f>
        <v>24379</v>
      </c>
      <c r="L382" s="66">
        <f>'Dados Estatísticos'!K381</f>
        <v>22352</v>
      </c>
      <c r="M382" s="66">
        <f>'Dados Estatísticos'!L381</f>
        <v>22380</v>
      </c>
      <c r="N382" s="66">
        <f>'Dados Estatísticos'!M381</f>
        <v>20613</v>
      </c>
      <c r="O382" s="172">
        <f>'Dados Estatísticos'!N381</f>
        <v>27719</v>
      </c>
      <c r="P382" s="172">
        <f>'Dados Estatísticos'!O381</f>
        <v>28400</v>
      </c>
      <c r="Q382" s="460">
        <f>'Dados Estatísticos'!P381</f>
        <v>28104</v>
      </c>
      <c r="R382" s="461">
        <f>'Dados Estatísticos'!Q381</f>
        <v>28519</v>
      </c>
    </row>
    <row r="383" spans="3:18" ht="12.75" customHeight="1">
      <c r="C383" s="553"/>
      <c r="D383" s="554"/>
      <c r="E383" s="555"/>
      <c r="F383" s="139">
        <f>'Dados Estatísticos'!E382</f>
        <v>0.3426412878080034</v>
      </c>
      <c r="G383" s="139">
        <f>'Dados Estatísticos'!F382</f>
        <v>0.3195134439478018</v>
      </c>
      <c r="H383" s="139">
        <f>'Dados Estatísticos'!G382</f>
        <v>0.2982187896133088</v>
      </c>
      <c r="I383" s="139">
        <f>'Dados Estatísticos'!H382</f>
        <v>0.285047890792418</v>
      </c>
      <c r="J383" s="139">
        <f>'Dados Estatísticos'!I382</f>
        <v>0.2803685071822535</v>
      </c>
      <c r="K383" s="139">
        <f>'Dados Estatísticos'!J382</f>
        <v>0.2941162277262363</v>
      </c>
      <c r="L383" s="139">
        <f>'Dados Estatísticos'!K382</f>
        <v>0.2940588328158712</v>
      </c>
      <c r="M383" s="139">
        <f>'Dados Estatísticos'!L382</f>
        <v>0.31076</v>
      </c>
      <c r="N383" s="139">
        <f>'Dados Estatísticos'!M382</f>
        <v>0.307988</v>
      </c>
      <c r="O383" s="190">
        <f>'Dados Estatísticos'!N382</f>
        <v>0.347</v>
      </c>
      <c r="P383" s="190">
        <f>'Dados Estatísticos'!O382</f>
        <v>0.3269666931463637</v>
      </c>
      <c r="Q383" s="190">
        <f>'Dados Estatísticos'!P382</f>
        <v>0.330927</v>
      </c>
      <c r="R383" s="191">
        <f>'Dados Estatísticos'!Q382</f>
        <v>0.335</v>
      </c>
    </row>
    <row r="384" spans="3:18" ht="12.75" customHeight="1">
      <c r="C384" s="24"/>
      <c r="D384" s="74"/>
      <c r="E384" s="74"/>
      <c r="F384" s="66"/>
      <c r="G384" s="66"/>
      <c r="H384" s="66"/>
      <c r="I384" s="66"/>
      <c r="J384" s="66"/>
      <c r="K384" s="66"/>
      <c r="L384" s="66"/>
      <c r="M384" s="66"/>
      <c r="N384" s="66"/>
      <c r="O384" s="172"/>
      <c r="P384" s="172"/>
      <c r="Q384" s="460"/>
      <c r="R384" s="461"/>
    </row>
    <row r="385" spans="2:18" ht="12.75" customHeight="1">
      <c r="B385" s="303"/>
      <c r="C385" s="551" t="s">
        <v>6</v>
      </c>
      <c r="D385" s="552"/>
      <c r="E385" s="27"/>
      <c r="F385" s="66">
        <f>'Dados Estatísticos'!E384</f>
        <v>6377</v>
      </c>
      <c r="G385" s="66">
        <f>'Dados Estatísticos'!F384</f>
        <v>6473</v>
      </c>
      <c r="H385" s="66">
        <f>'Dados Estatísticos'!G384</f>
        <v>5987</v>
      </c>
      <c r="I385" s="66">
        <f>'Dados Estatísticos'!H384</f>
        <v>6416</v>
      </c>
      <c r="J385" s="66">
        <f>'Dados Estatísticos'!I384</f>
        <v>5840</v>
      </c>
      <c r="K385" s="66">
        <f>'Dados Estatísticos'!J384</f>
        <v>5664</v>
      </c>
      <c r="L385" s="66">
        <f>'Dados Estatísticos'!K384</f>
        <v>5140</v>
      </c>
      <c r="M385" s="66">
        <f>'Dados Estatísticos'!L384</f>
        <v>4684</v>
      </c>
      <c r="N385" s="66">
        <f>'Dados Estatísticos'!M384</f>
        <v>4506</v>
      </c>
      <c r="O385" s="172">
        <f>'Dados Estatísticos'!N384</f>
        <v>5554</v>
      </c>
      <c r="P385" s="172">
        <f>'Dados Estatísticos'!O384</f>
        <v>6333</v>
      </c>
      <c r="Q385" s="460">
        <f>'Dados Estatísticos'!P384</f>
        <v>6406</v>
      </c>
      <c r="R385" s="461">
        <f>'Dados Estatísticos'!Q384</f>
        <v>6178</v>
      </c>
    </row>
    <row r="386" spans="2:18" ht="12.75" customHeight="1">
      <c r="B386" s="303"/>
      <c r="C386" s="551"/>
      <c r="D386" s="552"/>
      <c r="E386" s="27"/>
      <c r="F386" s="139">
        <f>'Dados Estatísticos'!E385</f>
        <v>0.08511973090579034</v>
      </c>
      <c r="G386" s="139">
        <f>'Dados Estatísticos'!F385</f>
        <v>0.08957557809667464</v>
      </c>
      <c r="H386" s="139">
        <f>'Dados Estatísticos'!G385</f>
        <v>0.07823996027234353</v>
      </c>
      <c r="I386" s="139">
        <f>'Dados Estatísticos'!H385</f>
        <v>0.07596225566224264</v>
      </c>
      <c r="J386" s="139">
        <f>'Dados Estatísticos'!I385</f>
        <v>0.07079216922237712</v>
      </c>
      <c r="K386" s="139">
        <f>'Dados Estatísticos'!J385</f>
        <v>0.06833234807996236</v>
      </c>
      <c r="L386" s="139">
        <f>'Dados Estatísticos'!K385</f>
        <v>0.06762090196284797</v>
      </c>
      <c r="M386" s="139">
        <f>'Dados Estatísticos'!L385</f>
        <v>0.0650401988419401</v>
      </c>
      <c r="N386" s="139">
        <f>'Dados Estatísticos'!M385</f>
        <v>0.067</v>
      </c>
      <c r="O386" s="190">
        <f>'Dados Estatísticos'!N385</f>
        <v>0.069582</v>
      </c>
      <c r="P386" s="190">
        <f>'Dados Estatísticos'!O385</f>
        <v>0.072911269989293</v>
      </c>
      <c r="Q386" s="190">
        <f>'Dados Estatísticos'!P385</f>
        <v>0.07543126287901089</v>
      </c>
      <c r="R386" s="191">
        <f>'Dados Estatísticos'!Q385</f>
        <v>0.073</v>
      </c>
    </row>
    <row r="387" spans="3:18" ht="12.75" customHeight="1">
      <c r="C387" s="24"/>
      <c r="D387" s="74"/>
      <c r="E387" s="74"/>
      <c r="F387" s="66"/>
      <c r="G387" s="66"/>
      <c r="H387" s="66"/>
      <c r="I387" s="66"/>
      <c r="J387" s="66"/>
      <c r="K387" s="66"/>
      <c r="L387" s="66"/>
      <c r="M387" s="66"/>
      <c r="N387" s="66"/>
      <c r="O387" s="172"/>
      <c r="P387" s="172"/>
      <c r="Q387" s="460"/>
      <c r="R387" s="461"/>
    </row>
    <row r="388" spans="3:18" ht="12.75" customHeight="1">
      <c r="C388" s="553" t="s">
        <v>7</v>
      </c>
      <c r="D388" s="554"/>
      <c r="E388" s="555"/>
      <c r="F388" s="66">
        <f>'Dados Estatísticos'!E387</f>
        <v>13445</v>
      </c>
      <c r="G388" s="66">
        <f>'Dados Estatísticos'!F387</f>
        <v>13947</v>
      </c>
      <c r="H388" s="66">
        <f>'Dados Estatísticos'!G387</f>
        <v>13255</v>
      </c>
      <c r="I388" s="66">
        <f>'Dados Estatísticos'!H387</f>
        <v>14164</v>
      </c>
      <c r="J388" s="66">
        <f>'Dados Estatísticos'!I387</f>
        <v>13252</v>
      </c>
      <c r="K388" s="66">
        <f>'Dados Estatísticos'!J387</f>
        <v>13679</v>
      </c>
      <c r="L388" s="66">
        <f>'Dados Estatísticos'!K387</f>
        <v>13136</v>
      </c>
      <c r="M388" s="66">
        <f>'Dados Estatísticos'!L387</f>
        <v>12393</v>
      </c>
      <c r="N388" s="66">
        <f>'Dados Estatísticos'!M387</f>
        <v>10990</v>
      </c>
      <c r="O388" s="172">
        <f>'Dados Estatísticos'!N387</f>
        <v>13431</v>
      </c>
      <c r="P388" s="172">
        <f>'Dados Estatísticos'!O387</f>
        <v>17011</v>
      </c>
      <c r="Q388" s="460">
        <f>'Dados Estatísticos'!P387</f>
        <v>17372</v>
      </c>
      <c r="R388" s="461">
        <f>'Dados Estatísticos'!Q387</f>
        <v>16887</v>
      </c>
    </row>
    <row r="389" spans="3:18" ht="12.75" customHeight="1">
      <c r="C389" s="553"/>
      <c r="D389" s="554"/>
      <c r="E389" s="555"/>
      <c r="F389" s="139">
        <f>'Dados Estatísticos'!E388</f>
        <v>0.1794628794148269</v>
      </c>
      <c r="G389" s="139">
        <f>'Dados Estatísticos'!F388</f>
        <v>0.193003335040062</v>
      </c>
      <c r="H389" s="139">
        <f>'Dados Estatísticos'!G388</f>
        <v>0.17322042315181455</v>
      </c>
      <c r="I389" s="139">
        <f>'Dados Estatísticos'!H388</f>
        <v>0.16769473023690848</v>
      </c>
      <c r="J389" s="139">
        <f>'Dados Estatísticos'!I388</f>
        <v>0.1606400387902297</v>
      </c>
      <c r="K389" s="139">
        <f>'Dados Estatísticos'!J388</f>
        <v>0.16502792891698537</v>
      </c>
      <c r="L389" s="139">
        <f>'Dados Estatísticos'!K388</f>
        <v>0.17281481871283483</v>
      </c>
      <c r="M389" s="139">
        <f>'Dados Estatísticos'!L388</f>
        <v>0.172</v>
      </c>
      <c r="N389" s="139">
        <f>'Dados Estatísticos'!M388</f>
        <v>0.164</v>
      </c>
      <c r="O389" s="190">
        <f>'Dados Estatísticos'!N388</f>
        <v>0.168</v>
      </c>
      <c r="P389" s="190">
        <f>'Dados Estatísticos'!O388</f>
        <v>0.19584614144763351</v>
      </c>
      <c r="Q389" s="190">
        <f>'Dados Estatísticos'!P388</f>
        <v>0.20455696202531645</v>
      </c>
      <c r="R389" s="191">
        <f>'Dados Estatísticos'!Q388</f>
        <v>0.198</v>
      </c>
    </row>
    <row r="390" spans="3:18" ht="12.75" customHeight="1">
      <c r="C390" s="24"/>
      <c r="D390" s="74"/>
      <c r="E390" s="74"/>
      <c r="F390" s="66"/>
      <c r="G390" s="66"/>
      <c r="H390" s="66"/>
      <c r="I390" s="66"/>
      <c r="J390" s="66"/>
      <c r="K390" s="66"/>
      <c r="L390" s="66"/>
      <c r="M390" s="66"/>
      <c r="N390" s="66"/>
      <c r="O390" s="172"/>
      <c r="P390" s="172"/>
      <c r="Q390" s="460"/>
      <c r="R390" s="461"/>
    </row>
    <row r="391" spans="2:18" ht="12.75" customHeight="1">
      <c r="B391" s="303"/>
      <c r="C391" s="551" t="s">
        <v>8</v>
      </c>
      <c r="D391" s="552"/>
      <c r="E391" s="27"/>
      <c r="F391" s="66">
        <f>'Dados Estatísticos'!E390</f>
        <v>2142</v>
      </c>
      <c r="G391" s="66">
        <f>'Dados Estatísticos'!F390</f>
        <v>1968</v>
      </c>
      <c r="H391" s="66">
        <f>'Dados Estatísticos'!G390</f>
        <v>1580</v>
      </c>
      <c r="I391" s="66">
        <f>'Dados Estatísticos'!H390</f>
        <v>1582</v>
      </c>
      <c r="J391" s="66">
        <f>'Dados Estatísticos'!I390</f>
        <v>1222</v>
      </c>
      <c r="K391" s="66">
        <f>'Dados Estatísticos'!J390</f>
        <v>1063</v>
      </c>
      <c r="L391" s="66">
        <f>'Dados Estatísticos'!K390</f>
        <v>844</v>
      </c>
      <c r="M391" s="66">
        <f>'Dados Estatísticos'!L390</f>
        <v>936</v>
      </c>
      <c r="N391" s="66">
        <f>'Dados Estatísticos'!M390</f>
        <v>909</v>
      </c>
      <c r="O391" s="172">
        <f>'Dados Estatísticos'!N390</f>
        <v>1221</v>
      </c>
      <c r="P391" s="172">
        <f>'Dados Estatísticos'!O390</f>
        <v>1595</v>
      </c>
      <c r="Q391" s="460">
        <f>'Dados Estatísticos'!P390</f>
        <v>1510</v>
      </c>
      <c r="R391" s="461">
        <f>'Dados Estatísticos'!Q390</f>
        <v>1414</v>
      </c>
    </row>
    <row r="392" spans="2:18" ht="12.75" customHeight="1">
      <c r="B392" s="303"/>
      <c r="C392" s="551"/>
      <c r="D392" s="552"/>
      <c r="E392" s="27"/>
      <c r="F392" s="139">
        <f>'Dados Estatísticos'!E391</f>
        <v>0.028591259777356576</v>
      </c>
      <c r="G392" s="139">
        <f>'Dados Estatísticos'!F391</f>
        <v>0.027233854116214384</v>
      </c>
      <c r="H392" s="139">
        <f>'Dados Estatísticos'!G391</f>
        <v>0.020647926712928477</v>
      </c>
      <c r="I392" s="139">
        <f>'Dados Estatísticos'!H391</f>
        <v>0.018730094834424543</v>
      </c>
      <c r="J392" s="139">
        <f>'Dados Estatísticos'!I391</f>
        <v>0.014813018970846718</v>
      </c>
      <c r="K392" s="139">
        <f>'Dados Estatísticos'!J391</f>
        <v>0.012824379591984462</v>
      </c>
      <c r="L392" s="139">
        <f>'Dados Estatísticos'!K391</f>
        <v>0.011103509972109666</v>
      </c>
      <c r="M392" s="139">
        <f>'Dados Estatísticos'!L391</f>
        <v>0.012996931280114418</v>
      </c>
      <c r="N392" s="139">
        <f>'Dados Estatísticos'!M391</f>
        <v>0.013581759502749223</v>
      </c>
      <c r="O392" s="190">
        <f>'Dados Estatísticos'!N391</f>
        <v>0.015297109710720505</v>
      </c>
      <c r="P392" s="190">
        <f>'Dados Estatísticos'!O391</f>
        <v>0.01836309421015669</v>
      </c>
      <c r="Q392" s="190">
        <f>'Dados Estatísticos'!P391</f>
        <v>0.017780394465705035</v>
      </c>
      <c r="R392" s="191">
        <f>'Dados Estatísticos'!Q391</f>
        <v>0.017</v>
      </c>
    </row>
    <row r="393" spans="3:18" ht="12.75" customHeight="1">
      <c r="C393" s="24"/>
      <c r="D393" s="74"/>
      <c r="E393" s="74"/>
      <c r="F393" s="66"/>
      <c r="G393" s="66"/>
      <c r="H393" s="66"/>
      <c r="I393" s="66"/>
      <c r="J393" s="66"/>
      <c r="K393" s="66"/>
      <c r="L393" s="66"/>
      <c r="M393" s="66"/>
      <c r="N393" s="66"/>
      <c r="O393" s="172"/>
      <c r="P393" s="172"/>
      <c r="Q393" s="460"/>
      <c r="R393" s="461"/>
    </row>
    <row r="394" spans="3:18" ht="12.75" customHeight="1">
      <c r="C394" s="551" t="s">
        <v>9</v>
      </c>
      <c r="D394" s="552"/>
      <c r="E394" s="27"/>
      <c r="F394" s="66">
        <f>'Dados Estatísticos'!E393</f>
        <v>6482</v>
      </c>
      <c r="G394" s="66">
        <f>'Dados Estatísticos'!F393</f>
        <v>6415</v>
      </c>
      <c r="H394" s="66">
        <f>'Dados Estatísticos'!G393</f>
        <v>7833</v>
      </c>
      <c r="I394" s="66">
        <f>'Dados Estatísticos'!H393</f>
        <v>11664</v>
      </c>
      <c r="J394" s="66">
        <f>'Dados Estatísticos'!I393</f>
        <v>14535</v>
      </c>
      <c r="K394" s="66">
        <f>'Dados Estatísticos'!J393</f>
        <v>14515</v>
      </c>
      <c r="L394" s="66">
        <f>'Dados Estatísticos'!K393</f>
        <v>14385</v>
      </c>
      <c r="M394" s="66">
        <f>'Dados Estatísticos'!L393</f>
        <v>14938</v>
      </c>
      <c r="N394" s="66">
        <f>'Dados Estatísticos'!M393</f>
        <v>14643</v>
      </c>
      <c r="O394" s="172">
        <f>'Dados Estatísticos'!N393</f>
        <v>15203</v>
      </c>
      <c r="P394" s="172">
        <f>'Dados Estatísticos'!O393</f>
        <v>15192</v>
      </c>
      <c r="Q394" s="460">
        <f>'Dados Estatísticos'!P393</f>
        <v>13838</v>
      </c>
      <c r="R394" s="461">
        <f>'Dados Estatísticos'!Q393</f>
        <v>13311</v>
      </c>
    </row>
    <row r="395" spans="3:18" ht="12.75" customHeight="1">
      <c r="C395" s="551"/>
      <c r="D395" s="552"/>
      <c r="E395" s="27"/>
      <c r="F395" s="139">
        <f>'Dados Estatísticos'!E394</f>
        <v>0.08652126324781761</v>
      </c>
      <c r="G395" s="139">
        <f>'Dados Estatísticos'!F394</f>
        <v>0.08877295434731466</v>
      </c>
      <c r="H395" s="139">
        <f>'Dados Estatísticos'!G394</f>
        <v>0.10236405692554985</v>
      </c>
      <c r="I395" s="139">
        <f>'Dados Estatísticos'!H394</f>
        <v>0.13809597101689497</v>
      </c>
      <c r="J395" s="139">
        <f>'Dados Estatísticos'!I394</f>
        <v>0.1761924965149403</v>
      </c>
      <c r="K395" s="139">
        <f>'Dados Estatísticos'!J394</f>
        <v>0.17511370628189507</v>
      </c>
      <c r="L395" s="139">
        <f>'Dados Estatísticos'!K394</f>
        <v>0.18924643477345682</v>
      </c>
      <c r="M395" s="139">
        <f>'Dados Estatísticos'!L394</f>
        <v>0.20742324728883457</v>
      </c>
      <c r="N395" s="139">
        <f>'Dados Estatísticos'!M394</f>
        <v>0.21878735357398996</v>
      </c>
      <c r="O395" s="190">
        <f>'Dados Estatísticos'!N394</f>
        <v>0.1904684348338115</v>
      </c>
      <c r="P395" s="190">
        <f>'Dados Estatísticos'!O394</f>
        <v>0.17490415500984355</v>
      </c>
      <c r="Q395" s="190">
        <f>'Dados Estatísticos'!P394</f>
        <v>0.1629437739181631</v>
      </c>
      <c r="R395" s="191">
        <f>'Dados Estatísticos'!Q394</f>
        <v>0.156</v>
      </c>
    </row>
    <row r="396" spans="3:18" ht="12.75" customHeight="1">
      <c r="C396" s="24"/>
      <c r="D396" s="74"/>
      <c r="E396" s="74"/>
      <c r="F396" s="66"/>
      <c r="G396" s="66"/>
      <c r="H396" s="66"/>
      <c r="I396" s="66"/>
      <c r="J396" s="66"/>
      <c r="K396" s="66"/>
      <c r="L396" s="66"/>
      <c r="M396" s="66"/>
      <c r="N396" s="66"/>
      <c r="O396" s="172"/>
      <c r="P396" s="172"/>
      <c r="Q396" s="460"/>
      <c r="R396" s="461"/>
    </row>
    <row r="397" spans="2:18" ht="12.75" customHeight="1">
      <c r="B397" s="303"/>
      <c r="C397" s="551" t="s">
        <v>10</v>
      </c>
      <c r="D397" s="552"/>
      <c r="E397" s="27"/>
      <c r="F397" s="66">
        <f>'Dados Estatísticos'!E396</f>
        <v>3187</v>
      </c>
      <c r="G397" s="66">
        <f>'Dados Estatísticos'!F396</f>
        <v>3552</v>
      </c>
      <c r="H397" s="66">
        <f>'Dados Estatísticos'!G396</f>
        <v>3740</v>
      </c>
      <c r="I397" s="66">
        <f>'Dados Estatísticos'!H396</f>
        <v>4321</v>
      </c>
      <c r="J397" s="66">
        <f>'Dados Estatísticos'!I396</f>
        <v>4293</v>
      </c>
      <c r="K397" s="66">
        <f>'Dados Estatísticos'!J396</f>
        <v>4477</v>
      </c>
      <c r="L397" s="66">
        <f>'Dados Estatísticos'!K396</f>
        <v>4058</v>
      </c>
      <c r="M397" s="66">
        <f>'Dados Estatísticos'!L396</f>
        <v>3827</v>
      </c>
      <c r="N397" s="66">
        <f>'Dados Estatísticos'!M396</f>
        <v>3632</v>
      </c>
      <c r="O397" s="172">
        <f>'Dados Estatísticos'!N396</f>
        <v>4856</v>
      </c>
      <c r="P397" s="172">
        <f>'Dados Estatísticos'!O396</f>
        <v>5870</v>
      </c>
      <c r="Q397" s="460">
        <f>'Dados Estatísticos'!P396</f>
        <v>6260</v>
      </c>
      <c r="R397" s="461">
        <f>'Dados Estatísticos'!Q396</f>
        <v>6497</v>
      </c>
    </row>
    <row r="398" spans="2:18" ht="12.75" customHeight="1">
      <c r="B398" s="303"/>
      <c r="C398" s="551"/>
      <c r="D398" s="552"/>
      <c r="E398" s="27"/>
      <c r="F398" s="139">
        <f>'Dados Estatísticos'!E397</f>
        <v>0.042539843562294774</v>
      </c>
      <c r="G398" s="139">
        <f>'Dados Estatísticos'!F397</f>
        <v>0.04915378547804547</v>
      </c>
      <c r="H398" s="139">
        <f>'Dados Estatísticos'!G397</f>
        <v>0.048875472092628165</v>
      </c>
      <c r="I398" s="139">
        <f>'Dados Estatísticos'!H397</f>
        <v>0.05115849543587133</v>
      </c>
      <c r="J398" s="139">
        <f>'Dados Estatísticos'!I397</f>
        <v>0.05203951754651797</v>
      </c>
      <c r="K398" s="139">
        <f>'Dados Estatísticos'!J397</f>
        <v>0.05401199194102957</v>
      </c>
      <c r="L398" s="139">
        <f>'Dados Estatísticos'!K397</f>
        <v>0.0533863074251434</v>
      </c>
      <c r="M398" s="139">
        <f>'Dados Estatísticos'!L397</f>
        <v>0.053</v>
      </c>
      <c r="N398" s="139">
        <f>'Dados Estatísticos'!M397</f>
        <v>0.054</v>
      </c>
      <c r="O398" s="190">
        <f>'Dados Estatísticos'!N397</f>
        <v>0.060838</v>
      </c>
      <c r="P398" s="190">
        <f>'Dados Estatísticos'!O397</f>
        <v>0.06758079185806883</v>
      </c>
      <c r="Q398" s="190">
        <f>'Dados Estatísticos'!P397</f>
        <v>0.07371209891080364</v>
      </c>
      <c r="R398" s="191">
        <f>'Dados Estatísticos'!Q397</f>
        <v>0.076</v>
      </c>
    </row>
    <row r="399" spans="3:18" ht="12.75" customHeight="1">
      <c r="C399" s="20"/>
      <c r="D399" s="74"/>
      <c r="E399" s="74"/>
      <c r="F399" s="66"/>
      <c r="G399" s="66"/>
      <c r="H399" s="66"/>
      <c r="I399" s="66"/>
      <c r="J399" s="66"/>
      <c r="K399" s="66"/>
      <c r="L399" s="66"/>
      <c r="M399" s="66"/>
      <c r="N399" s="66"/>
      <c r="O399" s="172"/>
      <c r="P399" s="172"/>
      <c r="Q399" s="460"/>
      <c r="R399" s="461"/>
    </row>
    <row r="400" spans="3:18" ht="12.75" customHeight="1">
      <c r="C400" s="520" t="s">
        <v>11</v>
      </c>
      <c r="D400" s="549"/>
      <c r="E400" s="550"/>
      <c r="F400" s="472">
        <f>'Dados Estatísticos'!E399</f>
        <v>6578</v>
      </c>
      <c r="G400" s="472">
        <f>'Dados Estatísticos'!F399</f>
        <v>6549</v>
      </c>
      <c r="H400" s="472">
        <f>'Dados Estatísticos'!G399</f>
        <v>6395</v>
      </c>
      <c r="I400" s="472">
        <f>'Dados Estatísticos'!H399</f>
        <v>7660</v>
      </c>
      <c r="J400" s="472">
        <f>'Dados Estatísticos'!I399</f>
        <v>7888</v>
      </c>
      <c r="K400" s="472">
        <f>'Dados Estatísticos'!J399</f>
        <v>8090</v>
      </c>
      <c r="L400" s="472">
        <f>'Dados Estatísticos'!K399</f>
        <v>7671</v>
      </c>
      <c r="M400" s="472">
        <f>'Dados Estatísticos'!L399</f>
        <v>7369</v>
      </c>
      <c r="N400" s="472">
        <f>'Dados Estatísticos'!M399</f>
        <v>6495</v>
      </c>
      <c r="O400" s="472">
        <f>'Dados Estatísticos'!N399</f>
        <v>8096</v>
      </c>
      <c r="P400" s="472">
        <f>'Dados Estatísticos'!O399</f>
        <v>9476</v>
      </c>
      <c r="Q400" s="472">
        <f>'Dados Estatísticos'!P399</f>
        <v>10061</v>
      </c>
      <c r="R400" s="473">
        <f>'Dados Estatísticos'!Q399</f>
        <v>9865</v>
      </c>
    </row>
    <row r="401" spans="3:18" ht="12.75" customHeight="1">
      <c r="C401" s="520"/>
      <c r="D401" s="549"/>
      <c r="E401" s="550"/>
      <c r="F401" s="474">
        <f>'Dados Estatísticos'!E400</f>
        <v>0.08780266424624256</v>
      </c>
      <c r="G401" s="474">
        <f>'Dados Estatísticos'!F400</f>
        <v>0.09062729197514634</v>
      </c>
      <c r="H401" s="474">
        <f>'Dados Estatísticos'!G400</f>
        <v>0.0835718299551757</v>
      </c>
      <c r="I401" s="474">
        <f>'Dados Estatísticos'!H400</f>
        <v>0.09069059825012135</v>
      </c>
      <c r="J401" s="474">
        <f>'Dados Estatísticos'!I400</f>
        <v>0.09561791623734772</v>
      </c>
      <c r="K401" s="474">
        <f>'Dados Estatísticos'!J400</f>
        <v>0.09760040536138692</v>
      </c>
      <c r="L401" s="474">
        <f>'Dados Estatísticos'!K400</f>
        <v>0.10091827606167447</v>
      </c>
      <c r="M401" s="474">
        <f>'Dados Estatísticos'!L400</f>
        <v>0.10232306261021704</v>
      </c>
      <c r="N401" s="474">
        <f>'Dados Estatísticos'!M400</f>
        <v>0.09704458522591441</v>
      </c>
      <c r="O401" s="474">
        <f>'Dados Estatísticos'!N400</f>
        <v>0.10142948420802064</v>
      </c>
      <c r="P401" s="474">
        <f>'Dados Estatísticos'!O400</f>
        <v>0.1090963515582726</v>
      </c>
      <c r="Q401" s="474">
        <f>'Dados Estatísticos'!P400</f>
        <v>0.118469</v>
      </c>
      <c r="R401" s="475">
        <f>'Dados Estatísticos'!Q400</f>
        <v>0.116</v>
      </c>
    </row>
    <row r="402" spans="3:18" ht="12.75" customHeight="1">
      <c r="C402" s="89"/>
      <c r="D402" s="90"/>
      <c r="E402" s="90"/>
      <c r="F402" s="79"/>
      <c r="G402" s="79"/>
      <c r="H402" s="79"/>
      <c r="I402" s="79"/>
      <c r="J402" s="79"/>
      <c r="K402" s="79"/>
      <c r="L402" s="79"/>
      <c r="M402" s="79"/>
      <c r="N402" s="79"/>
      <c r="O402" s="185"/>
      <c r="P402" s="185"/>
      <c r="Q402" s="185"/>
      <c r="R402" s="186"/>
    </row>
    <row r="403" spans="6:16" ht="12.75" customHeight="1">
      <c r="F403" s="216"/>
      <c r="G403" s="216"/>
      <c r="H403" s="216"/>
      <c r="I403" s="216"/>
      <c r="J403" s="216"/>
      <c r="K403" s="216"/>
      <c r="L403" s="216"/>
      <c r="M403" s="216"/>
      <c r="N403" s="216"/>
      <c r="O403" s="216"/>
      <c r="P403" s="216"/>
    </row>
    <row r="404" spans="3:14" ht="12.75" customHeight="1">
      <c r="C404" s="237" t="s">
        <v>386</v>
      </c>
      <c r="D404" s="257"/>
      <c r="E404" s="240"/>
      <c r="F404" s="517"/>
      <c r="G404" s="517"/>
      <c r="H404" s="517"/>
      <c r="I404" s="517"/>
      <c r="J404" s="517"/>
      <c r="K404" s="517"/>
      <c r="L404" s="517"/>
      <c r="M404" s="517"/>
      <c r="N404" s="517"/>
    </row>
    <row r="405" spans="3:17" ht="37.5" customHeight="1">
      <c r="C405" s="522" t="s">
        <v>305</v>
      </c>
      <c r="D405" s="522"/>
      <c r="E405" s="522"/>
      <c r="F405" s="557"/>
      <c r="G405" s="557"/>
      <c r="H405" s="557"/>
      <c r="I405" s="557"/>
      <c r="J405" s="557"/>
      <c r="K405" s="557"/>
      <c r="L405" s="557"/>
      <c r="M405" s="557"/>
      <c r="N405" s="557"/>
      <c r="O405" s="557"/>
      <c r="P405" s="557"/>
      <c r="Q405" s="557"/>
    </row>
    <row r="406" spans="3:14" ht="12.75" customHeight="1">
      <c r="C406" s="245" t="s">
        <v>300</v>
      </c>
      <c r="D406" s="246"/>
      <c r="E406" s="246"/>
      <c r="F406" s="245"/>
      <c r="G406" s="245"/>
      <c r="H406" s="245"/>
      <c r="I406" s="245"/>
      <c r="J406" s="245"/>
      <c r="K406" s="245"/>
      <c r="L406" s="245"/>
      <c r="M406" s="245"/>
      <c r="N406" s="245"/>
    </row>
    <row r="407" spans="3:14" ht="12.75" customHeight="1">
      <c r="C407" s="242" t="s">
        <v>240</v>
      </c>
      <c r="D407" s="240"/>
      <c r="E407" s="240"/>
      <c r="F407" s="240"/>
      <c r="G407" s="240"/>
      <c r="H407" s="240"/>
      <c r="I407" s="240"/>
      <c r="J407" s="240"/>
      <c r="K407" s="240"/>
      <c r="L407" s="240"/>
      <c r="M407" s="240"/>
      <c r="N407" s="240"/>
    </row>
    <row r="408" ht="12.75" customHeight="1">
      <c r="C408" s="33"/>
    </row>
    <row r="409" ht="12.75" customHeight="1">
      <c r="C409" s="33"/>
    </row>
    <row r="410" ht="12.75" customHeight="1">
      <c r="B410" s="301"/>
    </row>
    <row r="411" spans="2:15" ht="12.75" customHeight="1">
      <c r="B411" s="295" t="s">
        <v>23</v>
      </c>
      <c r="C411" s="7" t="s">
        <v>276</v>
      </c>
      <c r="G411" s="558"/>
      <c r="H411" s="558"/>
      <c r="I411" s="558"/>
      <c r="J411" s="558"/>
      <c r="L411" s="558"/>
      <c r="M411" s="558"/>
      <c r="N411" s="558"/>
      <c r="O411" s="558"/>
    </row>
    <row r="412" spans="2:15" ht="12.75" customHeight="1">
      <c r="B412" s="301"/>
      <c r="C412" s="253" t="s">
        <v>268</v>
      </c>
      <c r="D412" s="63"/>
      <c r="G412" s="558"/>
      <c r="H412" s="558"/>
      <c r="I412" s="558"/>
      <c r="J412" s="558"/>
      <c r="L412" s="558"/>
      <c r="M412" s="558"/>
      <c r="N412" s="558"/>
      <c r="O412" s="558"/>
    </row>
    <row r="413" spans="2:15" ht="12.75" customHeight="1">
      <c r="B413" s="301"/>
      <c r="G413" s="559"/>
      <c r="H413" s="559"/>
      <c r="I413" s="559"/>
      <c r="J413" s="559"/>
      <c r="L413" s="559"/>
      <c r="M413" s="559"/>
      <c r="N413" s="559"/>
      <c r="O413" s="559"/>
    </row>
    <row r="414" spans="2:18" ht="12.75" customHeight="1">
      <c r="B414" s="301"/>
      <c r="C414" s="212"/>
      <c r="D414" s="208"/>
      <c r="E414" s="213"/>
      <c r="F414" s="276" t="s">
        <v>154</v>
      </c>
      <c r="G414" s="276" t="s">
        <v>155</v>
      </c>
      <c r="H414" s="276" t="s">
        <v>156</v>
      </c>
      <c r="I414" s="276" t="s">
        <v>157</v>
      </c>
      <c r="J414" s="276" t="s">
        <v>151</v>
      </c>
      <c r="K414" s="276" t="s">
        <v>139</v>
      </c>
      <c r="L414" s="276" t="s">
        <v>140</v>
      </c>
      <c r="M414" s="276" t="s">
        <v>152</v>
      </c>
      <c r="N414" s="276" t="s">
        <v>135</v>
      </c>
      <c r="O414" s="276" t="s">
        <v>141</v>
      </c>
      <c r="P414" s="276" t="s">
        <v>177</v>
      </c>
      <c r="Q414" s="276" t="s">
        <v>243</v>
      </c>
      <c r="R414" s="277" t="s">
        <v>362</v>
      </c>
    </row>
    <row r="415" spans="2:18" ht="12.75" customHeight="1">
      <c r="B415" s="301"/>
      <c r="C415" s="91"/>
      <c r="D415" s="119"/>
      <c r="E415" s="101"/>
      <c r="F415" s="65"/>
      <c r="G415" s="65"/>
      <c r="H415" s="65"/>
      <c r="I415" s="65"/>
      <c r="J415" s="65"/>
      <c r="K415" s="65"/>
      <c r="L415" s="65"/>
      <c r="M415" s="65"/>
      <c r="N415" s="65"/>
      <c r="O415" s="65"/>
      <c r="P415" s="65"/>
      <c r="Q415" s="65"/>
      <c r="R415" s="169"/>
    </row>
    <row r="416" spans="2:18" ht="12.75" customHeight="1">
      <c r="B416" s="301"/>
      <c r="C416" s="350" t="s">
        <v>354</v>
      </c>
      <c r="D416" s="54"/>
      <c r="E416" s="103"/>
      <c r="F416" s="452">
        <f>'Dados Estatísticos'!E415</f>
        <v>79.98</v>
      </c>
      <c r="G416" s="452">
        <f>'Dados Estatísticos'!F415</f>
        <v>80.96</v>
      </c>
      <c r="H416" s="452">
        <f>'Dados Estatísticos'!G415</f>
        <v>83.08</v>
      </c>
      <c r="I416" s="452">
        <f>'Dados Estatísticos'!H415</f>
        <v>82.4</v>
      </c>
      <c r="J416" s="452">
        <f>'Dados Estatísticos'!I415</f>
        <v>82.7</v>
      </c>
      <c r="K416" s="452">
        <f>'Dados Estatísticos'!J415</f>
        <v>83.34</v>
      </c>
      <c r="L416" s="452">
        <f>'Dados Estatísticos'!K415</f>
        <v>83.49</v>
      </c>
      <c r="M416" s="452">
        <f>'Dados Estatísticos'!L415</f>
        <v>83.84</v>
      </c>
      <c r="N416" s="452">
        <f>'Dados Estatísticos'!M415</f>
        <v>82.26</v>
      </c>
      <c r="O416" s="452">
        <f>'Dados Estatísticos'!N415</f>
        <v>84.36</v>
      </c>
      <c r="P416" s="452">
        <f>'Dados Estatísticos'!O415</f>
        <v>83.68</v>
      </c>
      <c r="Q416" s="452">
        <f>'Dados Estatísticos'!P415</f>
        <v>83.4</v>
      </c>
      <c r="R416" s="453">
        <f>'Dados Estatísticos'!Q415</f>
        <v>84</v>
      </c>
    </row>
    <row r="417" spans="2:18" ht="12.75" customHeight="1">
      <c r="B417" s="302"/>
      <c r="C417" s="350" t="s">
        <v>355</v>
      </c>
      <c r="D417" s="54"/>
      <c r="E417" s="103"/>
      <c r="F417" s="452">
        <f>'Dados Estatísticos'!E416</f>
        <v>20.02</v>
      </c>
      <c r="G417" s="452">
        <f>'Dados Estatísticos'!F416</f>
        <v>19.04</v>
      </c>
      <c r="H417" s="452">
        <f>'Dados Estatísticos'!G416</f>
        <v>16.92</v>
      </c>
      <c r="I417" s="452">
        <f>'Dados Estatísticos'!H416</f>
        <v>17.6</v>
      </c>
      <c r="J417" s="452">
        <f>'Dados Estatísticos'!I416</f>
        <v>17.3</v>
      </c>
      <c r="K417" s="452">
        <f>'Dados Estatísticos'!J416</f>
        <v>16.66</v>
      </c>
      <c r="L417" s="452">
        <f>'Dados Estatísticos'!K416</f>
        <v>16.5</v>
      </c>
      <c r="M417" s="452">
        <f>'Dados Estatísticos'!L416</f>
        <v>16.16</v>
      </c>
      <c r="N417" s="452">
        <f>'Dados Estatísticos'!M416</f>
        <v>17.74</v>
      </c>
      <c r="O417" s="452">
        <f>'Dados Estatísticos'!N416</f>
        <v>15.64</v>
      </c>
      <c r="P417" s="452">
        <f>'Dados Estatísticos'!O416</f>
        <v>16.32</v>
      </c>
      <c r="Q417" s="452">
        <f>'Dados Estatísticos'!P416</f>
        <v>16.6</v>
      </c>
      <c r="R417" s="453">
        <f>'Dados Estatísticos'!Q416</f>
        <v>16</v>
      </c>
    </row>
    <row r="418" spans="2:18" ht="12.75" customHeight="1">
      <c r="B418" s="301"/>
      <c r="C418" s="92"/>
      <c r="D418" s="30"/>
      <c r="E418" s="104"/>
      <c r="F418" s="84"/>
      <c r="G418" s="84"/>
      <c r="H418" s="84"/>
      <c r="I418" s="84"/>
      <c r="J418" s="84"/>
      <c r="K418" s="84"/>
      <c r="L418" s="84"/>
      <c r="M418" s="84"/>
      <c r="N418" s="69"/>
      <c r="O418" s="69"/>
      <c r="P418" s="69"/>
      <c r="Q418" s="69"/>
      <c r="R418" s="70"/>
    </row>
    <row r="419" ht="12.75" customHeight="1">
      <c r="B419" s="301"/>
    </row>
    <row r="420" spans="2:17" ht="33.75" customHeight="1">
      <c r="B420" s="305"/>
      <c r="C420" s="522" t="s">
        <v>384</v>
      </c>
      <c r="D420" s="556"/>
      <c r="E420" s="556"/>
      <c r="F420" s="557"/>
      <c r="G420" s="557"/>
      <c r="H420" s="557"/>
      <c r="I420" s="557"/>
      <c r="J420" s="557"/>
      <c r="K420" s="557"/>
      <c r="L420" s="557"/>
      <c r="M420" s="557"/>
      <c r="N420" s="557"/>
      <c r="O420" s="557"/>
      <c r="P420" s="557"/>
      <c r="Q420" s="557"/>
    </row>
    <row r="421" spans="2:14" ht="12.75" customHeight="1">
      <c r="B421" s="308"/>
      <c r="C421" s="242" t="s">
        <v>240</v>
      </c>
      <c r="D421" s="240"/>
      <c r="E421" s="240"/>
      <c r="F421" s="240"/>
      <c r="G421" s="240"/>
      <c r="H421" s="250"/>
      <c r="I421" s="240"/>
      <c r="J421" s="250"/>
      <c r="K421" s="240"/>
      <c r="L421" s="250"/>
      <c r="M421" s="240"/>
      <c r="N421" s="250"/>
    </row>
    <row r="424" ht="12.75" customHeight="1">
      <c r="C424" s="106"/>
    </row>
    <row r="425" spans="2:14" ht="12.75" customHeight="1">
      <c r="B425" s="293" t="s">
        <v>221</v>
      </c>
      <c r="C425" s="9" t="s">
        <v>275</v>
      </c>
      <c r="D425" s="9"/>
      <c r="E425" s="9"/>
      <c r="F425" s="9"/>
      <c r="G425" s="9"/>
      <c r="H425" s="9"/>
      <c r="I425" s="9"/>
      <c r="M425" s="7"/>
      <c r="N425" s="7"/>
    </row>
    <row r="427" ht="12.75" customHeight="1">
      <c r="B427" s="301"/>
    </row>
    <row r="428" spans="2:5" ht="12.75" customHeight="1">
      <c r="B428" s="295" t="s">
        <v>24</v>
      </c>
      <c r="C428" s="7" t="s">
        <v>19</v>
      </c>
      <c r="D428" s="8"/>
      <c r="E428" s="8"/>
    </row>
    <row r="429" spans="2:10" ht="12.75" customHeight="1">
      <c r="B429" s="301"/>
      <c r="C429" s="251" t="s">
        <v>269</v>
      </c>
      <c r="D429" s="8"/>
      <c r="E429" s="8"/>
      <c r="F429" s="8"/>
      <c r="G429" s="8"/>
      <c r="H429" s="8"/>
      <c r="I429" s="8"/>
      <c r="J429" s="8"/>
    </row>
    <row r="430" spans="2:10" ht="12.75" customHeight="1">
      <c r="B430" s="301"/>
      <c r="C430" s="8"/>
      <c r="D430" s="8"/>
      <c r="E430" s="8"/>
      <c r="F430" s="8"/>
      <c r="G430" s="8"/>
      <c r="H430" s="8"/>
      <c r="I430" s="8"/>
      <c r="J430" s="8"/>
    </row>
    <row r="431" spans="2:17" ht="12.75" customHeight="1">
      <c r="B431" s="301"/>
      <c r="C431" s="212"/>
      <c r="D431" s="208"/>
      <c r="E431" s="213"/>
      <c r="F431" s="276" t="s">
        <v>154</v>
      </c>
      <c r="G431" s="276" t="s">
        <v>155</v>
      </c>
      <c r="H431" s="276" t="s">
        <v>156</v>
      </c>
      <c r="I431" s="276" t="s">
        <v>157</v>
      </c>
      <c r="J431" s="276" t="s">
        <v>151</v>
      </c>
      <c r="K431" s="276" t="s">
        <v>139</v>
      </c>
      <c r="L431" s="276" t="s">
        <v>140</v>
      </c>
      <c r="M431" s="276" t="s">
        <v>152</v>
      </c>
      <c r="N431" s="276" t="s">
        <v>135</v>
      </c>
      <c r="O431" s="276" t="s">
        <v>141</v>
      </c>
      <c r="P431" s="276" t="s">
        <v>177</v>
      </c>
      <c r="Q431" s="277" t="s">
        <v>243</v>
      </c>
    </row>
    <row r="432" spans="2:17" ht="12.75" customHeight="1">
      <c r="B432" s="301"/>
      <c r="C432" s="72"/>
      <c r="D432" s="34"/>
      <c r="E432" s="34"/>
      <c r="F432" s="65"/>
      <c r="G432" s="65"/>
      <c r="H432" s="65"/>
      <c r="I432" s="65"/>
      <c r="J432" s="65"/>
      <c r="K432" s="65"/>
      <c r="L432" s="65"/>
      <c r="M432" s="65"/>
      <c r="N432" s="179"/>
      <c r="O432" s="179"/>
      <c r="P432" s="179"/>
      <c r="Q432" s="169"/>
    </row>
    <row r="433" spans="2:17" ht="12.75" customHeight="1">
      <c r="B433" s="301"/>
      <c r="C433" s="107" t="s">
        <v>20</v>
      </c>
      <c r="D433" s="108"/>
      <c r="E433" s="108"/>
      <c r="F433" s="452">
        <f>'Dados Estatísticos'!E432</f>
        <v>43365</v>
      </c>
      <c r="G433" s="452">
        <f>'Dados Estatísticos'!F432</f>
        <v>48443</v>
      </c>
      <c r="H433" s="452">
        <f>'Dados Estatísticos'!G432</f>
        <v>51129</v>
      </c>
      <c r="I433" s="452">
        <f>'Dados Estatísticos'!H432</f>
        <v>57299</v>
      </c>
      <c r="J433" s="452">
        <f>'Dados Estatísticos'!I432</f>
        <v>59906</v>
      </c>
      <c r="K433" s="452">
        <f>'Dados Estatísticos'!J432</f>
        <v>63493</v>
      </c>
      <c r="L433" s="452">
        <f>'Dados Estatísticos'!K432</f>
        <v>62908</v>
      </c>
      <c r="M433" s="452">
        <f>'Dados Estatísticos'!L432</f>
        <v>63923</v>
      </c>
      <c r="N433" s="460">
        <f>'Dados Estatísticos'!M432</f>
        <v>63867</v>
      </c>
      <c r="O433" s="460">
        <f>'Dados Estatísticos'!N432</f>
        <v>72965</v>
      </c>
      <c r="P433" s="460">
        <f>'Dados Estatísticos'!O432</f>
        <v>69149</v>
      </c>
      <c r="Q433" s="453">
        <f>'Dados Estatísticos'!P432</f>
        <v>56439</v>
      </c>
    </row>
    <row r="434" spans="2:17" ht="12.75" customHeight="1">
      <c r="B434" s="302"/>
      <c r="C434" s="73" t="s">
        <v>21</v>
      </c>
      <c r="D434" s="74"/>
      <c r="E434" s="74"/>
      <c r="F434" s="452">
        <f>'Dados Estatísticos'!E433</f>
        <v>2552</v>
      </c>
      <c r="G434" s="452">
        <f>'Dados Estatísticos'!F433</f>
        <v>2542</v>
      </c>
      <c r="H434" s="452">
        <f>'Dados Estatísticos'!G433</f>
        <v>2800</v>
      </c>
      <c r="I434" s="452">
        <f>'Dados Estatísticos'!H433</f>
        <v>2730</v>
      </c>
      <c r="J434" s="452">
        <f>'Dados Estatísticos'!I433</f>
        <v>3289</v>
      </c>
      <c r="K434" s="452">
        <f>'Dados Estatísticos'!J433</f>
        <v>3398</v>
      </c>
      <c r="L434" s="452">
        <f>'Dados Estatísticos'!K433</f>
        <v>3902</v>
      </c>
      <c r="M434" s="452">
        <f>'Dados Estatísticos'!L433</f>
        <v>4146</v>
      </c>
      <c r="N434" s="460">
        <f>'Dados Estatísticos'!M433</f>
        <v>4224</v>
      </c>
      <c r="O434" s="460">
        <f>'Dados Estatísticos'!N433</f>
        <v>7459</v>
      </c>
      <c r="P434" s="460">
        <f>'Dados Estatísticos'!O433</f>
        <v>6894</v>
      </c>
      <c r="Q434" s="453">
        <f>'Dados Estatísticos'!P433</f>
        <v>4986</v>
      </c>
    </row>
    <row r="435" spans="2:17" ht="12.75" customHeight="1">
      <c r="B435" s="301"/>
      <c r="C435" s="83"/>
      <c r="D435" s="78"/>
      <c r="E435" s="78"/>
      <c r="F435" s="84"/>
      <c r="G435" s="84"/>
      <c r="H435" s="84"/>
      <c r="I435" s="84"/>
      <c r="J435" s="84"/>
      <c r="K435" s="84"/>
      <c r="L435" s="84"/>
      <c r="M435" s="84"/>
      <c r="N435" s="192"/>
      <c r="O435" s="192"/>
      <c r="P435" s="192"/>
      <c r="Q435" s="70"/>
    </row>
    <row r="436" ht="12.75" customHeight="1">
      <c r="B436" s="301"/>
    </row>
    <row r="437" spans="2:4" ht="12.75" customHeight="1">
      <c r="B437" s="301"/>
      <c r="C437" s="237" t="s">
        <v>385</v>
      </c>
      <c r="D437" s="240"/>
    </row>
    <row r="438" spans="2:4" ht="12.75" customHeight="1">
      <c r="B438" s="301"/>
      <c r="C438" s="242" t="s">
        <v>240</v>
      </c>
      <c r="D438" s="240"/>
    </row>
    <row r="439" ht="12.75" customHeight="1">
      <c r="B439" s="301"/>
    </row>
    <row r="440" spans="2:11" ht="12.75" customHeight="1">
      <c r="B440" s="301"/>
      <c r="K440" s="13"/>
    </row>
    <row r="441" spans="2:11" ht="12.75" customHeight="1">
      <c r="B441" s="301"/>
      <c r="K441" s="13"/>
    </row>
    <row r="442" spans="2:11" ht="12.75" customHeight="1">
      <c r="B442" s="295" t="s">
        <v>58</v>
      </c>
      <c r="C442" s="7" t="s">
        <v>274</v>
      </c>
      <c r="D442" s="8"/>
      <c r="E442" s="8"/>
      <c r="K442" s="13"/>
    </row>
    <row r="443" spans="2:9" ht="12.75" customHeight="1">
      <c r="B443" s="301"/>
      <c r="C443" s="251" t="s">
        <v>270</v>
      </c>
      <c r="D443" s="8"/>
      <c r="E443" s="8"/>
      <c r="F443" s="8"/>
      <c r="G443" s="8"/>
      <c r="H443" s="8"/>
      <c r="I443" s="8"/>
    </row>
    <row r="444" spans="2:9" ht="12.75" customHeight="1">
      <c r="B444" s="301"/>
      <c r="C444" s="8"/>
      <c r="D444" s="8"/>
      <c r="E444" s="8"/>
      <c r="F444" s="8"/>
      <c r="G444" s="8"/>
      <c r="H444" s="8"/>
      <c r="I444" s="8"/>
    </row>
    <row r="445" spans="2:17" ht="12.75" customHeight="1">
      <c r="B445" s="301"/>
      <c r="C445" s="212"/>
      <c r="D445" s="208"/>
      <c r="E445" s="213"/>
      <c r="F445" s="276" t="s">
        <v>154</v>
      </c>
      <c r="G445" s="276" t="s">
        <v>155</v>
      </c>
      <c r="H445" s="276" t="s">
        <v>156</v>
      </c>
      <c r="I445" s="276" t="s">
        <v>157</v>
      </c>
      <c r="J445" s="276" t="s">
        <v>151</v>
      </c>
      <c r="K445" s="276" t="s">
        <v>139</v>
      </c>
      <c r="L445" s="276" t="s">
        <v>140</v>
      </c>
      <c r="M445" s="276" t="s">
        <v>152</v>
      </c>
      <c r="N445" s="276" t="s">
        <v>135</v>
      </c>
      <c r="O445" s="276" t="s">
        <v>141</v>
      </c>
      <c r="P445" s="276" t="s">
        <v>177</v>
      </c>
      <c r="Q445" s="277" t="s">
        <v>243</v>
      </c>
    </row>
    <row r="446" spans="2:17" ht="12.75" customHeight="1">
      <c r="B446" s="301"/>
      <c r="C446" s="91"/>
      <c r="D446" s="119"/>
      <c r="E446" s="21"/>
      <c r="F446" s="65"/>
      <c r="G446" s="65"/>
      <c r="H446" s="65"/>
      <c r="I446" s="65"/>
      <c r="J446" s="65"/>
      <c r="K446" s="65"/>
      <c r="L446" s="65"/>
      <c r="M446" s="65"/>
      <c r="N446" s="179"/>
      <c r="O446" s="179"/>
      <c r="P446" s="179"/>
      <c r="Q446" s="180"/>
    </row>
    <row r="447" spans="2:17" ht="12.75" customHeight="1">
      <c r="B447" s="301"/>
      <c r="C447" s="24" t="s">
        <v>164</v>
      </c>
      <c r="D447" s="27"/>
      <c r="E447" s="27"/>
      <c r="F447" s="66">
        <f>'Dados Estatísticos'!E446</f>
        <v>1787</v>
      </c>
      <c r="G447" s="66">
        <f>'Dados Estatísticos'!F446</f>
        <v>1721</v>
      </c>
      <c r="H447" s="66">
        <f>'Dados Estatísticos'!G446</f>
        <v>1831</v>
      </c>
      <c r="I447" s="66">
        <f>'Dados Estatísticos'!H446</f>
        <v>1936</v>
      </c>
      <c r="J447" s="66">
        <f>'Dados Estatísticos'!I446</f>
        <v>2442</v>
      </c>
      <c r="K447" s="66">
        <f>'Dados Estatísticos'!J446</f>
        <v>2723</v>
      </c>
      <c r="L447" s="66">
        <f>'Dados Estatísticos'!K446</f>
        <v>3158</v>
      </c>
      <c r="M447" s="66">
        <f>'Dados Estatísticos'!L446</f>
        <v>3420</v>
      </c>
      <c r="N447" s="172">
        <f>'Dados Estatísticos'!M446</f>
        <v>3584</v>
      </c>
      <c r="O447" s="172">
        <f>'Dados Estatísticos'!N446</f>
        <v>6679</v>
      </c>
      <c r="P447" s="460">
        <f>'Dados Estatísticos'!O446</f>
        <v>6105</v>
      </c>
      <c r="Q447" s="461">
        <f>'Dados Estatísticos'!P446</f>
        <v>433</v>
      </c>
    </row>
    <row r="448" spans="2:17" ht="12.75" customHeight="1">
      <c r="B448" s="302"/>
      <c r="C448" s="24" t="s">
        <v>242</v>
      </c>
      <c r="D448" s="27"/>
      <c r="E448" s="27"/>
      <c r="F448" s="66">
        <f>'Dados Estatísticos'!E447</f>
        <v>765</v>
      </c>
      <c r="G448" s="66">
        <f>'Dados Estatísticos'!F447</f>
        <v>821</v>
      </c>
      <c r="H448" s="66">
        <f>'Dados Estatísticos'!G447</f>
        <v>969</v>
      </c>
      <c r="I448" s="66">
        <f>'Dados Estatísticos'!H447</f>
        <v>794</v>
      </c>
      <c r="J448" s="66">
        <f>'Dados Estatísticos'!I447</f>
        <v>847</v>
      </c>
      <c r="K448" s="66">
        <f>'Dados Estatísticos'!J447</f>
        <v>675</v>
      </c>
      <c r="L448" s="66">
        <f>'Dados Estatísticos'!K447</f>
        <v>744</v>
      </c>
      <c r="M448" s="66">
        <f>'Dados Estatísticos'!L447</f>
        <v>726</v>
      </c>
      <c r="N448" s="172">
        <f>'Dados Estatísticos'!M447</f>
        <v>640</v>
      </c>
      <c r="O448" s="172">
        <f>'Dados Estatísticos'!N447</f>
        <v>780</v>
      </c>
      <c r="P448" s="460">
        <f>'Dados Estatísticos'!O447</f>
        <v>789</v>
      </c>
      <c r="Q448" s="461">
        <f>'Dados Estatísticos'!P447</f>
        <v>653</v>
      </c>
    </row>
    <row r="449" spans="2:17" ht="12.75" customHeight="1">
      <c r="B449" s="301"/>
      <c r="C449" s="24"/>
      <c r="D449" s="27"/>
      <c r="E449" s="27"/>
      <c r="F449" s="66"/>
      <c r="G449" s="66"/>
      <c r="H449" s="66"/>
      <c r="I449" s="66"/>
      <c r="J449" s="66"/>
      <c r="K449" s="66"/>
      <c r="L449" s="66"/>
      <c r="M449" s="66"/>
      <c r="N449" s="172"/>
      <c r="O449" s="172"/>
      <c r="P449" s="460"/>
      <c r="Q449" s="461"/>
    </row>
    <row r="450" spans="2:17" ht="12.75" customHeight="1">
      <c r="B450" s="301"/>
      <c r="C450" s="20" t="s">
        <v>146</v>
      </c>
      <c r="D450" s="235"/>
      <c r="E450" s="27"/>
      <c r="F450" s="76">
        <f>'Dados Estatísticos'!E449</f>
        <v>2552</v>
      </c>
      <c r="G450" s="76">
        <f>'Dados Estatísticos'!F449</f>
        <v>2542</v>
      </c>
      <c r="H450" s="76">
        <f>'Dados Estatísticos'!G449</f>
        <v>2800</v>
      </c>
      <c r="I450" s="76">
        <f>'Dados Estatísticos'!H449</f>
        <v>2730</v>
      </c>
      <c r="J450" s="76">
        <f>'Dados Estatísticos'!I449</f>
        <v>3289</v>
      </c>
      <c r="K450" s="76">
        <f>'Dados Estatísticos'!J449</f>
        <v>3398</v>
      </c>
      <c r="L450" s="76">
        <f>'Dados Estatísticos'!K449</f>
        <v>3902</v>
      </c>
      <c r="M450" s="76">
        <f>'Dados Estatísticos'!L449</f>
        <v>4146</v>
      </c>
      <c r="N450" s="175">
        <f>'Dados Estatísticos'!M449</f>
        <v>4224</v>
      </c>
      <c r="O450" s="175">
        <f>'Dados Estatísticos'!N449</f>
        <v>7459</v>
      </c>
      <c r="P450" s="175">
        <f>'Dados Estatísticos'!O449</f>
        <v>6894</v>
      </c>
      <c r="Q450" s="176">
        <f>'Dados Estatísticos'!P449</f>
        <v>4986</v>
      </c>
    </row>
    <row r="451" spans="2:17" ht="12.75" customHeight="1">
      <c r="B451" s="301"/>
      <c r="C451" s="109"/>
      <c r="D451" s="272"/>
      <c r="E451" s="93"/>
      <c r="F451" s="78"/>
      <c r="G451" s="78"/>
      <c r="H451" s="78"/>
      <c r="I451" s="78"/>
      <c r="J451" s="78"/>
      <c r="K451" s="78"/>
      <c r="L451" s="78"/>
      <c r="M451" s="78"/>
      <c r="N451" s="196"/>
      <c r="O451" s="196"/>
      <c r="P451" s="485"/>
      <c r="Q451" s="486"/>
    </row>
    <row r="452" ht="12.75" customHeight="1">
      <c r="B452" s="301"/>
    </row>
    <row r="453" spans="2:4" ht="12.75" customHeight="1">
      <c r="B453" s="301"/>
      <c r="C453" s="237" t="s">
        <v>387</v>
      </c>
      <c r="D453" s="237"/>
    </row>
    <row r="454" spans="2:13" ht="12.75" customHeight="1">
      <c r="B454" s="301"/>
      <c r="C454" s="237" t="s">
        <v>306</v>
      </c>
      <c r="D454" s="237"/>
      <c r="F454" s="80"/>
      <c r="G454" s="80"/>
      <c r="H454" s="80"/>
      <c r="I454" s="80"/>
      <c r="J454" s="80"/>
      <c r="K454" s="80"/>
      <c r="L454" s="80"/>
      <c r="M454" s="80"/>
    </row>
    <row r="455" spans="2:4" ht="12.75" customHeight="1">
      <c r="B455" s="301"/>
      <c r="C455" s="242" t="s">
        <v>300</v>
      </c>
      <c r="D455" s="237"/>
    </row>
    <row r="456" spans="2:4" ht="12.75" customHeight="1">
      <c r="B456" s="301"/>
      <c r="C456" s="242" t="s">
        <v>240</v>
      </c>
      <c r="D456" s="240"/>
    </row>
    <row r="457" ht="12.75" customHeight="1">
      <c r="B457" s="301"/>
    </row>
    <row r="458" ht="12.75" customHeight="1">
      <c r="B458" s="301"/>
    </row>
    <row r="459" ht="12.75" customHeight="1">
      <c r="B459" s="301"/>
    </row>
    <row r="460" spans="2:9" ht="12.75" customHeight="1">
      <c r="B460" s="295" t="s">
        <v>59</v>
      </c>
      <c r="C460" s="71" t="s">
        <v>273</v>
      </c>
      <c r="F460" s="336"/>
      <c r="G460" s="336"/>
      <c r="H460" s="336"/>
      <c r="I460" s="336"/>
    </row>
    <row r="461" spans="2:9" ht="12.75" customHeight="1">
      <c r="B461" s="301"/>
      <c r="C461" s="251" t="s">
        <v>348</v>
      </c>
      <c r="D461" s="8"/>
      <c r="E461" s="8"/>
      <c r="F461" s="336"/>
      <c r="G461" s="336"/>
      <c r="H461" s="336"/>
      <c r="I461" s="336"/>
    </row>
    <row r="462" spans="2:9" ht="12.75" customHeight="1">
      <c r="B462" s="301"/>
      <c r="C462" s="8"/>
      <c r="D462" s="8"/>
      <c r="E462" s="8"/>
      <c r="F462" s="337"/>
      <c r="G462" s="337"/>
      <c r="H462" s="337"/>
      <c r="I462" s="337"/>
    </row>
    <row r="463" spans="2:17" ht="12.75" customHeight="1">
      <c r="B463" s="301"/>
      <c r="C463" s="264"/>
      <c r="D463" s="265"/>
      <c r="E463" s="267"/>
      <c r="F463" s="276" t="s">
        <v>234</v>
      </c>
      <c r="G463" s="276" t="s">
        <v>155</v>
      </c>
      <c r="H463" s="276" t="s">
        <v>156</v>
      </c>
      <c r="I463" s="276" t="s">
        <v>157</v>
      </c>
      <c r="J463" s="276" t="s">
        <v>151</v>
      </c>
      <c r="K463" s="276" t="s">
        <v>139</v>
      </c>
      <c r="L463" s="276" t="s">
        <v>140</v>
      </c>
      <c r="M463" s="276" t="s">
        <v>152</v>
      </c>
      <c r="N463" s="276" t="s">
        <v>135</v>
      </c>
      <c r="O463" s="276" t="s">
        <v>141</v>
      </c>
      <c r="P463" s="276" t="s">
        <v>177</v>
      </c>
      <c r="Q463" s="277" t="s">
        <v>243</v>
      </c>
    </row>
    <row r="464" spans="2:17" ht="12.75" customHeight="1">
      <c r="B464" s="301"/>
      <c r="C464" s="86"/>
      <c r="D464" s="87"/>
      <c r="E464" s="87"/>
      <c r="F464" s="88"/>
      <c r="G464" s="88"/>
      <c r="H464" s="88"/>
      <c r="I464" s="88"/>
      <c r="J464" s="88"/>
      <c r="K464" s="88"/>
      <c r="L464" s="88"/>
      <c r="M464" s="88"/>
      <c r="N464" s="88"/>
      <c r="O464" s="187"/>
      <c r="P464" s="187"/>
      <c r="Q464" s="498"/>
    </row>
    <row r="465" spans="2:17" ht="12.75" customHeight="1">
      <c r="B465" s="301"/>
      <c r="C465" s="209" t="s">
        <v>196</v>
      </c>
      <c r="D465" s="210"/>
      <c r="E465" s="210"/>
      <c r="F465" s="211">
        <f>'Dados Estatísticos'!E464</f>
        <v>43365</v>
      </c>
      <c r="G465" s="211">
        <f>'Dados Estatísticos'!F464</f>
        <v>48443</v>
      </c>
      <c r="H465" s="211">
        <f>'Dados Estatísticos'!G464</f>
        <v>51129</v>
      </c>
      <c r="I465" s="211">
        <f>'Dados Estatísticos'!H464</f>
        <v>57299</v>
      </c>
      <c r="J465" s="211">
        <f>'Dados Estatísticos'!I464</f>
        <v>59906</v>
      </c>
      <c r="K465" s="211">
        <f>'Dados Estatísticos'!J464</f>
        <v>63493</v>
      </c>
      <c r="L465" s="211">
        <f>'Dados Estatísticos'!K464</f>
        <v>62908</v>
      </c>
      <c r="M465" s="211">
        <f>'Dados Estatísticos'!L464</f>
        <v>63923</v>
      </c>
      <c r="N465" s="211">
        <f>'Dados Estatísticos'!M464</f>
        <v>63867</v>
      </c>
      <c r="O465" s="211">
        <f>'Dados Estatísticos'!N464</f>
        <v>72965</v>
      </c>
      <c r="P465" s="211">
        <f>'Dados Estatísticos'!O464</f>
        <v>69149</v>
      </c>
      <c r="Q465" s="478">
        <f>'Dados Estatísticos'!P464</f>
        <v>56439</v>
      </c>
    </row>
    <row r="466" spans="2:17" ht="12.75" customHeight="1">
      <c r="B466" s="301"/>
      <c r="C466" s="75"/>
      <c r="D466" s="74"/>
      <c r="E466" s="74"/>
      <c r="F466" s="46"/>
      <c r="G466" s="46"/>
      <c r="H466" s="46"/>
      <c r="I466" s="46"/>
      <c r="J466" s="46"/>
      <c r="K466" s="46"/>
      <c r="L466" s="46"/>
      <c r="M466" s="46"/>
      <c r="N466" s="46"/>
      <c r="O466" s="189"/>
      <c r="P466" s="189"/>
      <c r="Q466" s="499"/>
    </row>
    <row r="467" spans="2:17" ht="12.75" customHeight="1">
      <c r="B467" s="301"/>
      <c r="C467" s="551" t="s">
        <v>3</v>
      </c>
      <c r="D467" s="552"/>
      <c r="E467" s="27"/>
      <c r="F467" s="66">
        <f>'Dados Estatísticos'!E466</f>
        <v>6366</v>
      </c>
      <c r="G467" s="66">
        <f>'Dados Estatísticos'!F466</f>
        <v>8022</v>
      </c>
      <c r="H467" s="66">
        <f>'Dados Estatísticos'!G466</f>
        <v>9314</v>
      </c>
      <c r="I467" s="66">
        <f>'Dados Estatísticos'!H466</f>
        <v>11656</v>
      </c>
      <c r="J467" s="66">
        <f>'Dados Estatísticos'!I466</f>
        <v>13667</v>
      </c>
      <c r="K467" s="66">
        <f>'Dados Estatísticos'!J466</f>
        <v>14494</v>
      </c>
      <c r="L467" s="66">
        <f>'Dados Estatísticos'!K466</f>
        <v>11615</v>
      </c>
      <c r="M467" s="66">
        <f>'Dados Estatísticos'!L466</f>
        <v>9515</v>
      </c>
      <c r="N467" s="66">
        <f>'Dados Estatísticos'!M466</f>
        <v>7625</v>
      </c>
      <c r="O467" s="172">
        <f>'Dados Estatísticos'!N466</f>
        <v>5619</v>
      </c>
      <c r="P467" s="172">
        <f>'Dados Estatísticos'!O466</f>
        <v>4560</v>
      </c>
      <c r="Q467" s="453">
        <f>'Dados Estatísticos'!P466</f>
        <v>3248</v>
      </c>
    </row>
    <row r="468" spans="2:17" ht="12.75" customHeight="1">
      <c r="B468" s="301"/>
      <c r="C468" s="551"/>
      <c r="D468" s="552"/>
      <c r="E468" s="27"/>
      <c r="F468" s="139">
        <f>'Dados Estatísticos'!E467</f>
        <v>0.14680041508128674</v>
      </c>
      <c r="G468" s="139">
        <f>'Dados Estatísticos'!F467</f>
        <v>0.16559668063497307</v>
      </c>
      <c r="H468" s="139">
        <f>'Dados Estatísticos'!G467</f>
        <v>0.18216667644585266</v>
      </c>
      <c r="I468" s="139">
        <f>'Dados Estatísticos'!H467</f>
        <v>0.20342414352781027</v>
      </c>
      <c r="J468" s="139">
        <f>'Dados Estatísticos'!I467</f>
        <v>0.22814075384769472</v>
      </c>
      <c r="K468" s="139">
        <f>'Dados Estatísticos'!J467</f>
        <v>0.22827713291228954</v>
      </c>
      <c r="L468" s="139">
        <f>'Dados Estatísticos'!K467</f>
        <v>0.18463470464805748</v>
      </c>
      <c r="M468" s="139">
        <f>'Dados Estatísticos'!L467</f>
        <v>0.1488509613128295</v>
      </c>
      <c r="N468" s="139">
        <f>'Dados Estatísticos'!M467</f>
        <v>0.11938872970391595</v>
      </c>
      <c r="O468" s="190">
        <f>'Dados Estatísticos'!N467</f>
        <v>0.07700952511478105</v>
      </c>
      <c r="P468" s="190">
        <f>'Dados Estatísticos'!O467</f>
        <v>0.06594455451271891</v>
      </c>
      <c r="Q468" s="500">
        <f>'Dados Estatísticos'!P467</f>
        <v>0.058</v>
      </c>
    </row>
    <row r="469" spans="2:17" ht="12.75" customHeight="1">
      <c r="B469" s="301"/>
      <c r="C469" s="24"/>
      <c r="D469" s="74"/>
      <c r="E469" s="74"/>
      <c r="F469" s="46"/>
      <c r="G469" s="66"/>
      <c r="H469" s="66"/>
      <c r="I469" s="66"/>
      <c r="J469" s="66"/>
      <c r="K469" s="66"/>
      <c r="L469" s="66"/>
      <c r="M469" s="66"/>
      <c r="N469" s="66"/>
      <c r="O469" s="172"/>
      <c r="P469" s="172"/>
      <c r="Q469" s="453"/>
    </row>
    <row r="470" spans="2:17" ht="12.75" customHeight="1">
      <c r="B470" s="302"/>
      <c r="C470" s="551" t="s">
        <v>4</v>
      </c>
      <c r="D470" s="552"/>
      <c r="E470" s="27"/>
      <c r="F470" s="66">
        <f>'Dados Estatísticos'!E469</f>
        <v>4377</v>
      </c>
      <c r="G470" s="66">
        <f>'Dados Estatísticos'!F469</f>
        <v>4383</v>
      </c>
      <c r="H470" s="66">
        <f>'Dados Estatísticos'!G469</f>
        <v>4488</v>
      </c>
      <c r="I470" s="66">
        <f>'Dados Estatísticos'!H469</f>
        <v>4458</v>
      </c>
      <c r="J470" s="66">
        <f>'Dados Estatísticos'!I469</f>
        <v>4960</v>
      </c>
      <c r="K470" s="66">
        <f>'Dados Estatísticos'!J469</f>
        <v>5132</v>
      </c>
      <c r="L470" s="66">
        <f>'Dados Estatísticos'!K469</f>
        <v>5388</v>
      </c>
      <c r="M470" s="66">
        <f>'Dados Estatísticos'!L469</f>
        <v>5510</v>
      </c>
      <c r="N470" s="66">
        <f>'Dados Estatísticos'!M469</f>
        <v>5319</v>
      </c>
      <c r="O470" s="172">
        <f>'Dados Estatísticos'!N469</f>
        <v>6095</v>
      </c>
      <c r="P470" s="172">
        <f>'Dados Estatísticos'!O469</f>
        <v>6555</v>
      </c>
      <c r="Q470" s="453">
        <f>'Dados Estatísticos'!P469</f>
        <v>5036</v>
      </c>
    </row>
    <row r="471" spans="2:17" ht="12.75" customHeight="1">
      <c r="B471" s="302"/>
      <c r="C471" s="551"/>
      <c r="D471" s="552"/>
      <c r="E471" s="27"/>
      <c r="F471" s="139">
        <f>'Dados Estatísticos'!E470</f>
        <v>0.10093393289519198</v>
      </c>
      <c r="G471" s="139">
        <f>'Dados Estatísticos'!F470</f>
        <v>0.09047746836488244</v>
      </c>
      <c r="H471" s="139">
        <f>'Dados Estatísticos'!G470</f>
        <v>0.08777797336149738</v>
      </c>
      <c r="I471" s="139">
        <f>'Dados Estatísticos'!H470</f>
        <v>0.07780240492853278</v>
      </c>
      <c r="J471" s="139">
        <f>'Dados Estatísticos'!I470</f>
        <v>0.08279638099689514</v>
      </c>
      <c r="K471" s="139">
        <f>'Dados Estatísticos'!J470</f>
        <v>0.0808278077898351</v>
      </c>
      <c r="L471" s="139">
        <f>'Dados Estatísticos'!K470</f>
        <v>0.0856488840846951</v>
      </c>
      <c r="M471" s="139">
        <f>'Dados Estatísticos'!L470</f>
        <v>0.08619745631462854</v>
      </c>
      <c r="N471" s="139">
        <f>'Dados Estatísticos'!M470</f>
        <v>0.0832824463337874</v>
      </c>
      <c r="O471" s="190">
        <f>'Dados Estatísticos'!N470</f>
        <v>0.08353320084972247</v>
      </c>
      <c r="P471" s="190">
        <f>'Dados Estatísticos'!O470</f>
        <v>0.09479529711203344</v>
      </c>
      <c r="Q471" s="500">
        <f>'Dados Estatísticos'!P470</f>
        <v>0.089</v>
      </c>
    </row>
    <row r="472" spans="2:17" ht="12.75" customHeight="1">
      <c r="B472" s="301"/>
      <c r="C472" s="24"/>
      <c r="D472" s="74"/>
      <c r="E472" s="74"/>
      <c r="F472" s="66"/>
      <c r="G472" s="66"/>
      <c r="H472" s="66"/>
      <c r="I472" s="66"/>
      <c r="J472" s="66"/>
      <c r="K472" s="66"/>
      <c r="L472" s="66"/>
      <c r="M472" s="66"/>
      <c r="N472" s="66"/>
      <c r="O472" s="172"/>
      <c r="P472" s="172"/>
      <c r="Q472" s="453"/>
    </row>
    <row r="473" spans="2:17" ht="12.75" customHeight="1">
      <c r="B473" s="301"/>
      <c r="C473" s="553" t="s">
        <v>5</v>
      </c>
      <c r="D473" s="554"/>
      <c r="E473" s="555"/>
      <c r="F473" s="66">
        <f>'Dados Estatísticos'!E472</f>
        <v>17115</v>
      </c>
      <c r="G473" s="66">
        <f>'Dados Estatísticos'!F472</f>
        <v>18958</v>
      </c>
      <c r="H473" s="66">
        <f>'Dados Estatísticos'!G472</f>
        <v>18006</v>
      </c>
      <c r="I473" s="66">
        <f>'Dados Estatísticos'!H472</f>
        <v>18061</v>
      </c>
      <c r="J473" s="66">
        <f>'Dados Estatísticos'!I472</f>
        <v>16792</v>
      </c>
      <c r="K473" s="66">
        <f>'Dados Estatísticos'!J472</f>
        <v>17426</v>
      </c>
      <c r="L473" s="66">
        <f>'Dados Estatísticos'!K472</f>
        <v>17464</v>
      </c>
      <c r="M473" s="66">
        <f>'Dados Estatísticos'!L472</f>
        <v>17746</v>
      </c>
      <c r="N473" s="66">
        <f>'Dados Estatísticos'!M472</f>
        <v>18887</v>
      </c>
      <c r="O473" s="172">
        <f>'Dados Estatísticos'!N472</f>
        <v>22801</v>
      </c>
      <c r="P473" s="172">
        <f>'Dados Estatísticos'!O472</f>
        <v>20039</v>
      </c>
      <c r="Q473" s="453">
        <f>'Dados Estatísticos'!P472</f>
        <v>17506</v>
      </c>
    </row>
    <row r="474" spans="2:17" ht="12.75" customHeight="1">
      <c r="B474" s="301"/>
      <c r="C474" s="553"/>
      <c r="D474" s="554"/>
      <c r="E474" s="555"/>
      <c r="F474" s="139">
        <f>'Dados Estatísticos'!E473</f>
        <v>0.3946731234866828</v>
      </c>
      <c r="G474" s="139">
        <f>'Dados Estatísticos'!F473</f>
        <v>0.3913465309745474</v>
      </c>
      <c r="H474" s="139">
        <f>'Dados Estatísticos'!G473</f>
        <v>0.3521680455318899</v>
      </c>
      <c r="I474" s="139">
        <f>'Dados Estatísticos'!H473</f>
        <v>0.3152061990610656</v>
      </c>
      <c r="J474" s="139">
        <f>'Dados Estatísticos'!I473</f>
        <v>0.28030581243948854</v>
      </c>
      <c r="K474" s="139">
        <f>'Dados Estatísticos'!J473</f>
        <v>0.2744554517820862</v>
      </c>
      <c r="L474" s="139">
        <f>'Dados Estatísticos'!K473</f>
        <v>0.27761175049278314</v>
      </c>
      <c r="M474" s="139">
        <f>'Dados Estatísticos'!L473</f>
        <v>0.2776152558547002</v>
      </c>
      <c r="N474" s="139">
        <f>'Dados Estatísticos'!M473</f>
        <v>0.2957239262843096</v>
      </c>
      <c r="O474" s="190">
        <f>'Dados Estatísticos'!N473</f>
        <v>0.31249229082436786</v>
      </c>
      <c r="P474" s="190">
        <f>'Dados Estatísticos'!O473</f>
        <v>0.28979450172815224</v>
      </c>
      <c r="Q474" s="500">
        <f>'Dados Estatísticos'!P473</f>
        <v>0.31</v>
      </c>
    </row>
    <row r="475" spans="2:17" ht="12.75" customHeight="1">
      <c r="B475" s="301"/>
      <c r="C475" s="24"/>
      <c r="D475" s="74"/>
      <c r="E475" s="74"/>
      <c r="F475" s="66"/>
      <c r="G475" s="66"/>
      <c r="H475" s="66"/>
      <c r="I475" s="66"/>
      <c r="J475" s="66"/>
      <c r="K475" s="66"/>
      <c r="L475" s="66"/>
      <c r="M475" s="66"/>
      <c r="N475" s="66"/>
      <c r="O475" s="172"/>
      <c r="P475" s="172"/>
      <c r="Q475" s="453"/>
    </row>
    <row r="476" spans="2:17" ht="12.75" customHeight="1">
      <c r="B476" s="302"/>
      <c r="C476" s="551" t="s">
        <v>6</v>
      </c>
      <c r="D476" s="552"/>
      <c r="E476" s="27"/>
      <c r="F476" s="66">
        <f>'Dados Estatísticos'!E475</f>
        <v>2622</v>
      </c>
      <c r="G476" s="66">
        <f>'Dados Estatísticos'!F475</f>
        <v>2565</v>
      </c>
      <c r="H476" s="66">
        <f>'Dados Estatísticos'!G475</f>
        <v>2697</v>
      </c>
      <c r="I476" s="66">
        <f>'Dados Estatísticos'!H475</f>
        <v>2846</v>
      </c>
      <c r="J476" s="66">
        <f>'Dados Estatísticos'!I475</f>
        <v>3154</v>
      </c>
      <c r="K476" s="66">
        <f>'Dados Estatísticos'!J475</f>
        <v>3376</v>
      </c>
      <c r="L476" s="66">
        <f>'Dados Estatísticos'!K475</f>
        <v>3595</v>
      </c>
      <c r="M476" s="66">
        <f>'Dados Estatísticos'!L475</f>
        <v>3738</v>
      </c>
      <c r="N476" s="66">
        <f>'Dados Estatísticos'!M475</f>
        <v>3114</v>
      </c>
      <c r="O476" s="172">
        <f>'Dados Estatísticos'!N475</f>
        <v>3870</v>
      </c>
      <c r="P476" s="172">
        <f>'Dados Estatísticos'!O475</f>
        <v>4365</v>
      </c>
      <c r="Q476" s="453">
        <f>'Dados Estatísticos'!P475</f>
        <v>3460</v>
      </c>
    </row>
    <row r="477" spans="2:17" ht="12.75" customHeight="1">
      <c r="B477" s="302"/>
      <c r="C477" s="551"/>
      <c r="D477" s="552"/>
      <c r="E477" s="27"/>
      <c r="F477" s="139">
        <f>'Dados Estatísticos'!E476</f>
        <v>0.06046350743687305</v>
      </c>
      <c r="G477" s="139">
        <f>'Dados Estatísticos'!F476</f>
        <v>0.052948826455834694</v>
      </c>
      <c r="H477" s="139">
        <f>'Dados Estatísticos'!G476</f>
        <v>0.05274892917913513</v>
      </c>
      <c r="I477" s="139">
        <f>'Dados Estatísticos'!H476</f>
        <v>0.04966927869596328</v>
      </c>
      <c r="J477" s="139">
        <f>'Dados Estatísticos'!I476</f>
        <v>0.052649150335525655</v>
      </c>
      <c r="K477" s="139">
        <f>'Dados Estatísticos'!J476</f>
        <v>0.05317121572456806</v>
      </c>
      <c r="L477" s="139">
        <f>'Dados Estatísticos'!K476</f>
        <v>0.05714694474470656</v>
      </c>
      <c r="M477" s="139">
        <f>'Dados Estatísticos'!L476</f>
        <v>0.058476604664987566</v>
      </c>
      <c r="N477" s="139">
        <f>'Dados Estatísticos'!M476</f>
        <v>0.04875757433416318</v>
      </c>
      <c r="O477" s="190">
        <f>'Dados Estatísticos'!N476</f>
        <v>0.05303912834920853</v>
      </c>
      <c r="P477" s="190">
        <f>'Dados Estatísticos'!O476</f>
        <v>0.06312455711579343</v>
      </c>
      <c r="Q477" s="500">
        <f>'Dados Estatísticos'!P476</f>
        <v>0.061</v>
      </c>
    </row>
    <row r="478" spans="2:17" ht="12.75" customHeight="1">
      <c r="B478" s="301"/>
      <c r="C478" s="24"/>
      <c r="D478" s="74"/>
      <c r="E478" s="74"/>
      <c r="F478" s="66"/>
      <c r="G478" s="66"/>
      <c r="H478" s="66"/>
      <c r="I478" s="66"/>
      <c r="J478" s="66"/>
      <c r="K478" s="66"/>
      <c r="L478" s="66"/>
      <c r="M478" s="66"/>
      <c r="N478" s="66"/>
      <c r="O478" s="172"/>
      <c r="P478" s="172"/>
      <c r="Q478" s="453"/>
    </row>
    <row r="479" spans="2:17" ht="12.75" customHeight="1">
      <c r="B479" s="301"/>
      <c r="C479" s="553" t="s">
        <v>7</v>
      </c>
      <c r="D479" s="554"/>
      <c r="E479" s="555"/>
      <c r="F479" s="66">
        <f>'Dados Estatísticos'!E478</f>
        <v>5660</v>
      </c>
      <c r="G479" s="66">
        <f>'Dados Estatísticos'!F478</f>
        <v>6312</v>
      </c>
      <c r="H479" s="66">
        <f>'Dados Estatísticos'!G478</f>
        <v>6549</v>
      </c>
      <c r="I479" s="66">
        <f>'Dados Estatísticos'!H478</f>
        <v>6588</v>
      </c>
      <c r="J479" s="66">
        <f>'Dados Estatísticos'!I478</f>
        <v>7664</v>
      </c>
      <c r="K479" s="66">
        <f>'Dados Estatísticos'!J478</f>
        <v>8324</v>
      </c>
      <c r="L479" s="66">
        <f>'Dados Estatísticos'!K478</f>
        <v>8879</v>
      </c>
      <c r="M479" s="66">
        <f>'Dados Estatísticos'!L478</f>
        <v>9313</v>
      </c>
      <c r="N479" s="66">
        <f>'Dados Estatísticos'!M478</f>
        <v>9275</v>
      </c>
      <c r="O479" s="172">
        <f>'Dados Estatísticos'!N478</f>
        <v>14067</v>
      </c>
      <c r="P479" s="172">
        <f>'Dados Estatísticos'!O478</f>
        <v>13294</v>
      </c>
      <c r="Q479" s="453">
        <f>'Dados Estatísticos'!P478</f>
        <v>10369</v>
      </c>
    </row>
    <row r="480" spans="2:17" ht="12.75" customHeight="1">
      <c r="B480" s="301"/>
      <c r="C480" s="553"/>
      <c r="D480" s="554"/>
      <c r="E480" s="555"/>
      <c r="F480" s="139">
        <f>'Dados Estatísticos'!E479</f>
        <v>0.1305200046120143</v>
      </c>
      <c r="G480" s="139">
        <f>'Dados Estatísticos'!F479</f>
        <v>0.13029746299774994</v>
      </c>
      <c r="H480" s="139">
        <f>'Dados Estatísticos'!G479</f>
        <v>0.1280877779733615</v>
      </c>
      <c r="I480" s="139">
        <f>'Dados Estatísticos'!H479</f>
        <v>0.11497582854849125</v>
      </c>
      <c r="J480" s="139">
        <f>'Dados Estatísticos'!I479</f>
        <v>0.12793376289520247</v>
      </c>
      <c r="K480" s="139">
        <f>'Dados Estatísticos'!J479</f>
        <v>0.13110106625927267</v>
      </c>
      <c r="L480" s="139">
        <f>'Dados Estatísticos'!K479</f>
        <v>0.14114262097030583</v>
      </c>
      <c r="M480" s="139">
        <f>'Dados Estatísticos'!L479</f>
        <v>0.1456909093753422</v>
      </c>
      <c r="N480" s="139">
        <f>'Dados Estatísticos'!M479</f>
        <v>0.14522366793492728</v>
      </c>
      <c r="O480" s="190">
        <f>'Dados Estatísticos'!N479</f>
        <v>0.19279106420886727</v>
      </c>
      <c r="P480" s="190">
        <f>'Dados Estatísticos'!O479</f>
        <v>0.19225151484475553</v>
      </c>
      <c r="Q480" s="500">
        <f>'Dados Estatísticos'!P479</f>
        <v>0.184</v>
      </c>
    </row>
    <row r="481" spans="2:17" ht="12.75" customHeight="1">
      <c r="B481" s="301"/>
      <c r="C481" s="24"/>
      <c r="D481" s="74"/>
      <c r="E481" s="74"/>
      <c r="F481" s="66"/>
      <c r="G481" s="66"/>
      <c r="H481" s="66"/>
      <c r="I481" s="66"/>
      <c r="J481" s="66"/>
      <c r="K481" s="66"/>
      <c r="L481" s="66"/>
      <c r="M481" s="66"/>
      <c r="N481" s="66"/>
      <c r="O481" s="172"/>
      <c r="P481" s="172"/>
      <c r="Q481" s="453"/>
    </row>
    <row r="482" spans="2:17" ht="12.75" customHeight="1">
      <c r="B482" s="302"/>
      <c r="C482" s="551" t="s">
        <v>8</v>
      </c>
      <c r="D482" s="552"/>
      <c r="E482" s="27"/>
      <c r="F482" s="66">
        <f>'Dados Estatísticos'!E481</f>
        <v>1135</v>
      </c>
      <c r="G482" s="66">
        <f>'Dados Estatísticos'!F481</f>
        <v>1128</v>
      </c>
      <c r="H482" s="66">
        <f>'Dados Estatísticos'!G481</f>
        <v>1157</v>
      </c>
      <c r="I482" s="66">
        <f>'Dados Estatísticos'!H481</f>
        <v>1331</v>
      </c>
      <c r="J482" s="66">
        <f>'Dados Estatísticos'!I481</f>
        <v>1244</v>
      </c>
      <c r="K482" s="66">
        <f>'Dados Estatísticos'!J481</f>
        <v>1305</v>
      </c>
      <c r="L482" s="66">
        <f>'Dados Estatísticos'!K481</f>
        <v>1255</v>
      </c>
      <c r="M482" s="66">
        <f>'Dados Estatísticos'!L481</f>
        <v>1282</v>
      </c>
      <c r="N482" s="66">
        <f>'Dados Estatísticos'!M481</f>
        <v>1117</v>
      </c>
      <c r="O482" s="172">
        <f>'Dados Estatísticos'!N481</f>
        <v>1329</v>
      </c>
      <c r="P482" s="172">
        <f>'Dados Estatísticos'!O481</f>
        <v>1719</v>
      </c>
      <c r="Q482" s="453">
        <f>'Dados Estatísticos'!P481</f>
        <v>1131</v>
      </c>
    </row>
    <row r="483" spans="2:17" ht="12.75" customHeight="1">
      <c r="B483" s="302"/>
      <c r="C483" s="551"/>
      <c r="D483" s="552"/>
      <c r="E483" s="27"/>
      <c r="F483" s="139">
        <f>'Dados Estatísticos'!E482</f>
        <v>0.026173181136861526</v>
      </c>
      <c r="G483" s="139">
        <f>'Dados Estatísticos'!F482</f>
        <v>0.02328509795016824</v>
      </c>
      <c r="H483" s="139">
        <f>'Dados Estatísticos'!G482</f>
        <v>0.022629036359013477</v>
      </c>
      <c r="I483" s="139">
        <f>'Dados Estatísticos'!H482</f>
        <v>0.02322902668458437</v>
      </c>
      <c r="J483" s="139">
        <f>'Dados Estatísticos'!I482</f>
        <v>0.02076586652422128</v>
      </c>
      <c r="K483" s="139">
        <f>'Dados Estatísticos'!J482</f>
        <v>0.020553446836659158</v>
      </c>
      <c r="L483" s="139">
        <f>'Dados Estatísticos'!K482</f>
        <v>0.01994976791505055</v>
      </c>
      <c r="M483" s="139">
        <f>'Dados Estatísticos'!L482</f>
        <v>0.02005537912801339</v>
      </c>
      <c r="N483" s="139">
        <f>'Dados Estatísticos'!M482</f>
        <v>0.017489470305478573</v>
      </c>
      <c r="O483" s="190">
        <f>'Dados Estatísticos'!N482</f>
        <v>0.01821421229356541</v>
      </c>
      <c r="P483" s="190">
        <f>'Dados Estatísticos'!O482</f>
        <v>0.024859361668281538</v>
      </c>
      <c r="Q483" s="500">
        <f>'Dados Estatísticos'!P482</f>
        <v>0.02</v>
      </c>
    </row>
    <row r="484" spans="2:17" ht="12.75" customHeight="1">
      <c r="B484" s="301"/>
      <c r="C484" s="24"/>
      <c r="D484" s="74"/>
      <c r="E484" s="74"/>
      <c r="F484" s="66"/>
      <c r="G484" s="66"/>
      <c r="H484" s="66"/>
      <c r="I484" s="66"/>
      <c r="J484" s="66"/>
      <c r="K484" s="66"/>
      <c r="L484" s="66"/>
      <c r="M484" s="66"/>
      <c r="N484" s="66"/>
      <c r="O484" s="172"/>
      <c r="P484" s="172"/>
      <c r="Q484" s="453"/>
    </row>
    <row r="485" spans="2:17" ht="12.75" customHeight="1">
      <c r="B485" s="301"/>
      <c r="C485" s="551" t="s">
        <v>9</v>
      </c>
      <c r="D485" s="552"/>
      <c r="E485" s="27"/>
      <c r="F485" s="66">
        <f>'Dados Estatísticos'!E484</f>
        <v>4284</v>
      </c>
      <c r="G485" s="66">
        <f>'Dados Estatísticos'!F484</f>
        <v>4985</v>
      </c>
      <c r="H485" s="66">
        <f>'Dados Estatísticos'!G484</f>
        <v>6770</v>
      </c>
      <c r="I485" s="66">
        <f>'Dados Estatísticos'!H484</f>
        <v>10027</v>
      </c>
      <c r="J485" s="66">
        <f>'Dados Estatísticos'!I484</f>
        <v>9669</v>
      </c>
      <c r="K485" s="66">
        <f>'Dados Estatísticos'!J484</f>
        <v>10325</v>
      </c>
      <c r="L485" s="66">
        <f>'Dados Estatísticos'!K484</f>
        <v>11302</v>
      </c>
      <c r="M485" s="66">
        <f>'Dados Estatísticos'!L484</f>
        <v>12872</v>
      </c>
      <c r="N485" s="66">
        <f>'Dados Estatísticos'!M484</f>
        <v>14692</v>
      </c>
      <c r="O485" s="172">
        <f>'Dados Estatísticos'!N484</f>
        <v>15000</v>
      </c>
      <c r="P485" s="172">
        <f>'Dados Estatísticos'!O484</f>
        <v>14480</v>
      </c>
      <c r="Q485" s="453">
        <f>'Dados Estatísticos'!P484</f>
        <v>11733</v>
      </c>
    </row>
    <row r="486" spans="2:17" ht="12.75" customHeight="1">
      <c r="B486" s="301"/>
      <c r="C486" s="551"/>
      <c r="D486" s="552"/>
      <c r="E486" s="27"/>
      <c r="F486" s="139">
        <f>'Dados Estatísticos'!E485</f>
        <v>0.09878934624697337</v>
      </c>
      <c r="G486" s="139">
        <f>'Dados Estatísticos'!F485</f>
        <v>0.10290444439857152</v>
      </c>
      <c r="H486" s="139">
        <f>'Dados Estatísticos'!G485</f>
        <v>0.13241017817676856</v>
      </c>
      <c r="I486" s="139">
        <f>'Dados Estatísticos'!H485</f>
        <v>0.17499432799874343</v>
      </c>
      <c r="J486" s="139">
        <f>'Dados Estatísticos'!I485</f>
        <v>0.1614028644876974</v>
      </c>
      <c r="K486" s="139">
        <f>'Dados Estatísticos'!J485</f>
        <v>0.16261635140881672</v>
      </c>
      <c r="L486" s="139">
        <f>'Dados Estatísticos'!K485</f>
        <v>0.17965918484135562</v>
      </c>
      <c r="M486" s="139">
        <f>'Dados Estatísticos'!L485</f>
        <v>0.2013672699967148</v>
      </c>
      <c r="N486" s="139">
        <f>'Dados Estatísticos'!M485</f>
        <v>0.23004055302425352</v>
      </c>
      <c r="O486" s="190">
        <f>'Dados Estatísticos'!N485</f>
        <v>0.20557801685739738</v>
      </c>
      <c r="P486" s="190">
        <f>'Dados Estatísticos'!O485</f>
        <v>0.2094028836281074</v>
      </c>
      <c r="Q486" s="500">
        <f>'Dados Estatísticos'!P485</f>
        <v>0.208</v>
      </c>
    </row>
    <row r="487" spans="2:17" ht="12.75" customHeight="1">
      <c r="B487" s="301"/>
      <c r="C487" s="24"/>
      <c r="D487" s="74"/>
      <c r="E487" s="74"/>
      <c r="F487" s="66"/>
      <c r="G487" s="66"/>
      <c r="H487" s="66"/>
      <c r="I487" s="66"/>
      <c r="J487" s="66"/>
      <c r="K487" s="66"/>
      <c r="L487" s="66"/>
      <c r="M487" s="66"/>
      <c r="N487" s="66"/>
      <c r="O487" s="172"/>
      <c r="P487" s="172"/>
      <c r="Q487" s="453"/>
    </row>
    <row r="488" spans="2:17" ht="12.75" customHeight="1">
      <c r="B488" s="302"/>
      <c r="C488" s="551" t="s">
        <v>10</v>
      </c>
      <c r="D488" s="552"/>
      <c r="E488" s="27"/>
      <c r="F488" s="66">
        <f>'Dados Estatísticos'!E487</f>
        <v>1806</v>
      </c>
      <c r="G488" s="66">
        <f>'Dados Estatísticos'!F487</f>
        <v>2090</v>
      </c>
      <c r="H488" s="66">
        <f>'Dados Estatísticos'!G487</f>
        <v>2148</v>
      </c>
      <c r="I488" s="66">
        <f>'Dados Estatísticos'!H487</f>
        <v>2332</v>
      </c>
      <c r="J488" s="66">
        <f>'Dados Estatísticos'!I487</f>
        <v>2756</v>
      </c>
      <c r="K488" s="66">
        <f>'Dados Estatísticos'!J487</f>
        <v>3111</v>
      </c>
      <c r="L488" s="66">
        <f>'Dados Estatísticos'!K487</f>
        <v>3410</v>
      </c>
      <c r="M488" s="66">
        <f>'Dados Estatísticos'!L487</f>
        <v>3947</v>
      </c>
      <c r="N488" s="66">
        <f>'Dados Estatísticos'!M487</f>
        <v>3838</v>
      </c>
      <c r="O488" s="172">
        <f>'Dados Estatísticos'!N487</f>
        <v>4184</v>
      </c>
      <c r="P488" s="172">
        <f>'Dados Estatísticos'!O487</f>
        <v>4137</v>
      </c>
      <c r="Q488" s="453">
        <f>'Dados Estatísticos'!P487</f>
        <v>3956</v>
      </c>
    </row>
    <row r="489" spans="2:17" ht="12.75" customHeight="1">
      <c r="B489" s="302"/>
      <c r="C489" s="551"/>
      <c r="D489" s="552"/>
      <c r="E489" s="27"/>
      <c r="F489" s="139">
        <f>'Dados Estatísticos'!E488</f>
        <v>0.041646489104116224</v>
      </c>
      <c r="G489" s="139">
        <f>'Dados Estatísticos'!F488</f>
        <v>0.043143488223272713</v>
      </c>
      <c r="H489" s="139">
        <f>'Dados Estatísticos'!G488</f>
        <v>0.04201138297248137</v>
      </c>
      <c r="I489" s="139">
        <f>'Dados Estatísticos'!H488</f>
        <v>0.04069879055480898</v>
      </c>
      <c r="J489" s="139">
        <f>'Dados Estatísticos'!I488</f>
        <v>0.0460054084732748</v>
      </c>
      <c r="K489" s="139">
        <f>'Dados Estatísticos'!J488</f>
        <v>0.048997527286472525</v>
      </c>
      <c r="L489" s="139">
        <f>'Dados Estatísticos'!K488</f>
        <v>0.05420614230304572</v>
      </c>
      <c r="M489" s="139">
        <f>'Dados Estatísticos'!L488</f>
        <v>0.061746163352783816</v>
      </c>
      <c r="N489" s="139">
        <f>'Dados Estatísticos'!M488</f>
        <v>0.060093632079164516</v>
      </c>
      <c r="O489" s="190">
        <f>'Dados Estatísticos'!N488</f>
        <v>0.05734256150209004</v>
      </c>
      <c r="P489" s="190">
        <f>'Dados Estatísticos'!O488</f>
        <v>0.05982732939015749</v>
      </c>
      <c r="Q489" s="500">
        <f>'Dados Estatísticos'!P488</f>
        <v>0.07</v>
      </c>
    </row>
    <row r="490" spans="2:17" ht="12.75" customHeight="1">
      <c r="B490" s="301"/>
      <c r="C490" s="20"/>
      <c r="D490" s="74"/>
      <c r="E490" s="74"/>
      <c r="F490" s="66"/>
      <c r="G490" s="66"/>
      <c r="H490" s="66"/>
      <c r="I490" s="66"/>
      <c r="J490" s="66"/>
      <c r="K490" s="66"/>
      <c r="L490" s="66"/>
      <c r="M490" s="66"/>
      <c r="N490" s="66"/>
      <c r="O490" s="172"/>
      <c r="P490" s="172"/>
      <c r="Q490" s="453"/>
    </row>
    <row r="491" spans="2:17" ht="12.75" customHeight="1">
      <c r="B491" s="301"/>
      <c r="C491" s="520" t="s">
        <v>11</v>
      </c>
      <c r="D491" s="549"/>
      <c r="E491" s="550"/>
      <c r="F491" s="472">
        <f>'Dados Estatísticos'!E490</f>
        <v>2552</v>
      </c>
      <c r="G491" s="472">
        <f>'Dados Estatísticos'!F490</f>
        <v>2542</v>
      </c>
      <c r="H491" s="472">
        <f>'Dados Estatísticos'!G490</f>
        <v>2800</v>
      </c>
      <c r="I491" s="472">
        <f>'Dados Estatísticos'!H490</f>
        <v>2730</v>
      </c>
      <c r="J491" s="472">
        <f>'Dados Estatísticos'!I490</f>
        <v>3289</v>
      </c>
      <c r="K491" s="472">
        <f>'Dados Estatísticos'!J490</f>
        <v>3398</v>
      </c>
      <c r="L491" s="472">
        <f>'Dados Estatísticos'!K490</f>
        <v>3902</v>
      </c>
      <c r="M491" s="472">
        <f>'Dados Estatísticos'!L490</f>
        <v>4146</v>
      </c>
      <c r="N491" s="472">
        <f>'Dados Estatísticos'!M490</f>
        <v>4224</v>
      </c>
      <c r="O491" s="472">
        <f>'Dados Estatísticos'!N490</f>
        <v>7459</v>
      </c>
      <c r="P491" s="472">
        <f>'Dados Estatísticos'!O490</f>
        <v>6894</v>
      </c>
      <c r="Q491" s="473">
        <f>'Dados Estatísticos'!P490</f>
        <v>4986</v>
      </c>
    </row>
    <row r="492" spans="2:17" ht="12.75" customHeight="1">
      <c r="B492" s="301"/>
      <c r="C492" s="520"/>
      <c r="D492" s="549"/>
      <c r="E492" s="550"/>
      <c r="F492" s="474">
        <f>'Dados Estatísticos'!E491</f>
        <v>0.05884930243283754</v>
      </c>
      <c r="G492" s="474">
        <f>'Dados Estatísticos'!F491</f>
        <v>0.05247404165720537</v>
      </c>
      <c r="H492" s="474">
        <f>'Dados Estatísticos'!G491</f>
        <v>0.05476344149113028</v>
      </c>
      <c r="I492" s="474">
        <f>'Dados Estatísticos'!H491</f>
        <v>0.04764481055515803</v>
      </c>
      <c r="J492" s="474">
        <f>'Dados Estatísticos'!I491</f>
        <v>0.05490268086669115</v>
      </c>
      <c r="K492" s="474">
        <f>'Dados Estatísticos'!J491</f>
        <v>0.05351771061376845</v>
      </c>
      <c r="L492" s="474">
        <f>'Dados Estatísticos'!K491</f>
        <v>0.062027087174922106</v>
      </c>
      <c r="M492" s="474">
        <f>'Dados Estatísticos'!L491</f>
        <v>0.06485928382585297</v>
      </c>
      <c r="N492" s="474">
        <f>'Dados Estatísticos'!M491</f>
        <v>0.06613744187138898</v>
      </c>
      <c r="O492" s="474">
        <f>'Dados Estatísticos'!N491</f>
        <v>0.10222709518262181</v>
      </c>
      <c r="P492" s="474">
        <f>'Dados Estatísticos'!O491</f>
        <v>0.09969775412515004</v>
      </c>
      <c r="Q492" s="475">
        <f>'Dados Estatísticos'!P491</f>
        <v>0.088</v>
      </c>
    </row>
    <row r="493" spans="2:17" ht="12.75" customHeight="1">
      <c r="B493" s="301"/>
      <c r="C493" s="89"/>
      <c r="D493" s="90"/>
      <c r="E493" s="90"/>
      <c r="F493" s="79"/>
      <c r="G493" s="79"/>
      <c r="H493" s="79"/>
      <c r="I493" s="79"/>
      <c r="J493" s="79"/>
      <c r="K493" s="79"/>
      <c r="L493" s="79"/>
      <c r="M493" s="79"/>
      <c r="N493" s="79"/>
      <c r="O493" s="185"/>
      <c r="P493" s="185"/>
      <c r="Q493" s="501"/>
    </row>
    <row r="494" ht="12.75" customHeight="1">
      <c r="B494" s="301"/>
    </row>
    <row r="495" spans="2:4" ht="12.75" customHeight="1">
      <c r="B495" s="301"/>
      <c r="C495" s="237" t="s">
        <v>385</v>
      </c>
      <c r="D495" s="240"/>
    </row>
    <row r="496" spans="2:4" ht="12.75" customHeight="1">
      <c r="B496" s="301"/>
      <c r="C496" s="242" t="s">
        <v>240</v>
      </c>
      <c r="D496" s="240"/>
    </row>
    <row r="497" spans="2:4" ht="12.75" customHeight="1">
      <c r="B497" s="301"/>
      <c r="C497" s="242"/>
      <c r="D497" s="240"/>
    </row>
    <row r="498" spans="2:3" ht="12.75" customHeight="1">
      <c r="B498" s="301"/>
      <c r="C498" s="33"/>
    </row>
    <row r="499" ht="12.75" customHeight="1">
      <c r="B499" s="301"/>
    </row>
    <row r="500" spans="2:15" ht="12.75" customHeight="1">
      <c r="B500" s="295" t="s">
        <v>60</v>
      </c>
      <c r="C500" s="71" t="s">
        <v>272</v>
      </c>
      <c r="L500" s="336"/>
      <c r="M500" s="336"/>
      <c r="N500" s="336"/>
      <c r="O500" s="336"/>
    </row>
    <row r="501" spans="2:15" ht="12.75" customHeight="1">
      <c r="B501" s="301"/>
      <c r="C501" s="251" t="s">
        <v>271</v>
      </c>
      <c r="D501" s="8"/>
      <c r="E501" s="8"/>
      <c r="F501" s="8"/>
      <c r="L501" s="336"/>
      <c r="M501" s="336"/>
      <c r="N501" s="336"/>
      <c r="O501" s="336"/>
    </row>
    <row r="502" spans="2:15" ht="12.75" customHeight="1">
      <c r="B502" s="301"/>
      <c r="C502" s="8"/>
      <c r="D502" s="8"/>
      <c r="E502" s="8"/>
      <c r="F502" s="8"/>
      <c r="L502" s="337"/>
      <c r="M502" s="337"/>
      <c r="N502" s="337"/>
      <c r="O502" s="337"/>
    </row>
    <row r="503" spans="2:17" ht="12.75" customHeight="1">
      <c r="B503" s="301"/>
      <c r="C503" s="212"/>
      <c r="D503" s="208"/>
      <c r="E503" s="213"/>
      <c r="F503" s="276" t="s">
        <v>154</v>
      </c>
      <c r="G503" s="276" t="s">
        <v>155</v>
      </c>
      <c r="H503" s="276" t="s">
        <v>156</v>
      </c>
      <c r="I503" s="276" t="s">
        <v>157</v>
      </c>
      <c r="J503" s="276" t="s">
        <v>151</v>
      </c>
      <c r="K503" s="276" t="s">
        <v>139</v>
      </c>
      <c r="L503" s="276" t="s">
        <v>140</v>
      </c>
      <c r="M503" s="276" t="s">
        <v>152</v>
      </c>
      <c r="N503" s="276" t="s">
        <v>135</v>
      </c>
      <c r="O503" s="276" t="s">
        <v>141</v>
      </c>
      <c r="P503" s="276" t="s">
        <v>177</v>
      </c>
      <c r="Q503" s="277" t="s">
        <v>243</v>
      </c>
    </row>
    <row r="504" spans="2:17" ht="12.75" customHeight="1">
      <c r="B504" s="301"/>
      <c r="C504" s="91"/>
      <c r="D504" s="119"/>
      <c r="E504" s="101"/>
      <c r="F504" s="110"/>
      <c r="G504" s="110"/>
      <c r="H504" s="110"/>
      <c r="I504" s="110"/>
      <c r="J504" s="110"/>
      <c r="K504" s="110"/>
      <c r="L504" s="110"/>
      <c r="M504" s="110"/>
      <c r="N504" s="197"/>
      <c r="O504" s="197"/>
      <c r="P504" s="179"/>
      <c r="Q504" s="169"/>
    </row>
    <row r="505" spans="2:17" s="8" customFormat="1" ht="12.75" customHeight="1">
      <c r="B505" s="301"/>
      <c r="C505" s="350" t="s">
        <v>354</v>
      </c>
      <c r="D505" s="54"/>
      <c r="E505" s="351"/>
      <c r="F505" s="352">
        <v>70.9</v>
      </c>
      <c r="G505" s="352">
        <v>73.7</v>
      </c>
      <c r="H505" s="352">
        <v>73.9</v>
      </c>
      <c r="I505" s="352">
        <v>76</v>
      </c>
      <c r="J505" s="352">
        <v>76.5</v>
      </c>
      <c r="K505" s="352">
        <v>78.2</v>
      </c>
      <c r="L505" s="352">
        <v>77</v>
      </c>
      <c r="M505" s="352">
        <v>78.3</v>
      </c>
      <c r="N505" s="353">
        <v>77.2</v>
      </c>
      <c r="O505" s="353">
        <v>80.4</v>
      </c>
      <c r="P505" s="460">
        <f>'Dados Estatísticos'!O504</f>
        <v>80.1</v>
      </c>
      <c r="Q505" s="453">
        <f>'Dados Estatísticos'!P504</f>
        <v>81</v>
      </c>
    </row>
    <row r="506" spans="2:17" s="8" customFormat="1" ht="12.75" customHeight="1">
      <c r="B506" s="302"/>
      <c r="C506" s="350" t="s">
        <v>355</v>
      </c>
      <c r="D506" s="54"/>
      <c r="E506" s="351"/>
      <c r="F506" s="352">
        <v>29.1</v>
      </c>
      <c r="G506" s="352">
        <v>26.3</v>
      </c>
      <c r="H506" s="352">
        <v>26.1</v>
      </c>
      <c r="I506" s="352">
        <v>24</v>
      </c>
      <c r="J506" s="352">
        <v>23</v>
      </c>
      <c r="K506" s="352">
        <v>21.8</v>
      </c>
      <c r="L506" s="352">
        <v>23</v>
      </c>
      <c r="M506" s="352">
        <v>21.7</v>
      </c>
      <c r="N506" s="353">
        <v>22.8</v>
      </c>
      <c r="O506" s="353">
        <v>19.6</v>
      </c>
      <c r="P506" s="460">
        <f>'Dados Estatísticos'!O505</f>
        <v>19.9</v>
      </c>
      <c r="Q506" s="453">
        <f>'Dados Estatísticos'!P505</f>
        <v>19</v>
      </c>
    </row>
    <row r="507" spans="2:17" ht="12.75" customHeight="1">
      <c r="B507" s="301"/>
      <c r="C507" s="112"/>
      <c r="D507" s="273"/>
      <c r="E507" s="113"/>
      <c r="F507" s="105"/>
      <c r="G507" s="105"/>
      <c r="H507" s="105"/>
      <c r="I507" s="105"/>
      <c r="J507" s="105"/>
      <c r="K507" s="105"/>
      <c r="L507" s="105"/>
      <c r="M507" s="105"/>
      <c r="N507" s="195"/>
      <c r="O507" s="195"/>
      <c r="P507" s="192"/>
      <c r="Q507" s="70"/>
    </row>
    <row r="509" spans="3:4" ht="12.75" customHeight="1">
      <c r="C509" s="237" t="s">
        <v>385</v>
      </c>
      <c r="D509" s="240"/>
    </row>
    <row r="510" spans="3:13" ht="12.75" customHeight="1">
      <c r="C510" s="242" t="s">
        <v>240</v>
      </c>
      <c r="D510" s="240"/>
      <c r="G510" s="114"/>
      <c r="H510" s="114"/>
      <c r="I510" s="114"/>
      <c r="J510" s="114"/>
      <c r="K510" s="114"/>
      <c r="L510" s="114"/>
      <c r="M510" s="114"/>
    </row>
  </sheetData>
  <sheetProtection/>
  <mergeCells count="69">
    <mergeCell ref="C301:D302"/>
    <mergeCell ref="C232:E232"/>
    <mergeCell ref="F404:N404"/>
    <mergeCell ref="J174:M176"/>
    <mergeCell ref="G205:K207"/>
    <mergeCell ref="C376:D377"/>
    <mergeCell ref="C341:E341"/>
    <mergeCell ref="C342:E342"/>
    <mergeCell ref="C310:D311"/>
    <mergeCell ref="L411:O413"/>
    <mergeCell ref="C345:Q345"/>
    <mergeCell ref="C231:E231"/>
    <mergeCell ref="C307:E308"/>
    <mergeCell ref="C270:Q270"/>
    <mergeCell ref="C287:Q288"/>
    <mergeCell ref="C329:Q329"/>
    <mergeCell ref="F361:L361"/>
    <mergeCell ref="C322:D323"/>
    <mergeCell ref="C313:E314"/>
    <mergeCell ref="C488:D489"/>
    <mergeCell ref="C476:D477"/>
    <mergeCell ref="C467:D468"/>
    <mergeCell ref="C470:D471"/>
    <mergeCell ref="C316:D317"/>
    <mergeCell ref="C319:D320"/>
    <mergeCell ref="C379:D380"/>
    <mergeCell ref="C397:D398"/>
    <mergeCell ref="C405:Q405"/>
    <mergeCell ref="G411:J413"/>
    <mergeCell ref="C420:Q420"/>
    <mergeCell ref="C362:Q362"/>
    <mergeCell ref="C482:D483"/>
    <mergeCell ref="C485:D486"/>
    <mergeCell ref="I209:L209"/>
    <mergeCell ref="C325:E326"/>
    <mergeCell ref="C382:E383"/>
    <mergeCell ref="C388:E389"/>
    <mergeCell ref="C400:E401"/>
    <mergeCell ref="C304:D305"/>
    <mergeCell ref="C153:L153"/>
    <mergeCell ref="C161:L161"/>
    <mergeCell ref="C180:L180"/>
    <mergeCell ref="K177:L177"/>
    <mergeCell ref="C491:E492"/>
    <mergeCell ref="C391:D392"/>
    <mergeCell ref="C473:E474"/>
    <mergeCell ref="C479:E480"/>
    <mergeCell ref="C394:D395"/>
    <mergeCell ref="C385:D386"/>
    <mergeCell ref="C187:L187"/>
    <mergeCell ref="C194:L194"/>
    <mergeCell ref="E209:H209"/>
    <mergeCell ref="I8:L10"/>
    <mergeCell ref="L32:O34"/>
    <mergeCell ref="E142:F142"/>
    <mergeCell ref="G142:H142"/>
    <mergeCell ref="E177:F177"/>
    <mergeCell ref="G177:H177"/>
    <mergeCell ref="I177:J177"/>
    <mergeCell ref="O174:T176"/>
    <mergeCell ref="C37:K37"/>
    <mergeCell ref="C53:K53"/>
    <mergeCell ref="C79:K79"/>
    <mergeCell ref="C95:K95"/>
    <mergeCell ref="C123:Q123"/>
    <mergeCell ref="C128:Q128"/>
    <mergeCell ref="I142:J142"/>
    <mergeCell ref="K142:L142"/>
    <mergeCell ref="C145:L14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0713A"/>
  </sheetPr>
  <dimension ref="A1:Y117"/>
  <sheetViews>
    <sheetView showGridLines="0" zoomScalePageLayoutView="0" workbookViewId="0" topLeftCell="A1">
      <selection activeCell="A115" sqref="A115"/>
    </sheetView>
  </sheetViews>
  <sheetFormatPr defaultColWidth="9.140625" defaultRowHeight="12.75"/>
  <cols>
    <col min="1" max="1" width="3.7109375" style="0" customWidth="1"/>
    <col min="2" max="2" width="4.00390625" style="0" customWidth="1"/>
    <col min="3" max="3" width="14.28125" style="0" customWidth="1"/>
  </cols>
  <sheetData>
    <row r="1" ht="12.75">
      <c r="A1" s="158"/>
    </row>
    <row r="4" spans="3:14" ht="21" customHeight="1">
      <c r="C4" s="144" t="s">
        <v>117</v>
      </c>
      <c r="D4" s="145"/>
      <c r="E4" s="145"/>
      <c r="F4" s="145"/>
      <c r="G4" s="145"/>
      <c r="H4" s="145"/>
      <c r="I4" s="145"/>
      <c r="J4" s="145"/>
      <c r="K4" s="145"/>
      <c r="L4" s="145"/>
      <c r="M4" s="145"/>
      <c r="N4" s="145"/>
    </row>
    <row r="8" ht="12.75">
      <c r="C8" s="71" t="s">
        <v>113</v>
      </c>
    </row>
    <row r="10" spans="3:14" ht="30" customHeight="1">
      <c r="C10" s="546" t="s">
        <v>307</v>
      </c>
      <c r="D10" s="545"/>
      <c r="E10" s="545"/>
      <c r="F10" s="545"/>
      <c r="G10" s="545"/>
      <c r="H10" s="545"/>
      <c r="I10" s="545"/>
      <c r="J10" s="545"/>
      <c r="K10" s="545"/>
      <c r="L10" s="545"/>
      <c r="M10" s="545"/>
      <c r="N10" s="545"/>
    </row>
    <row r="11" ht="12.75">
      <c r="C11" s="150"/>
    </row>
    <row r="12" spans="3:14" ht="25.5" customHeight="1">
      <c r="C12" s="546" t="s">
        <v>349</v>
      </c>
      <c r="D12" s="545"/>
      <c r="E12" s="545"/>
      <c r="F12" s="545"/>
      <c r="G12" s="545"/>
      <c r="H12" s="545"/>
      <c r="I12" s="545"/>
      <c r="J12" s="545"/>
      <c r="K12" s="545"/>
      <c r="L12" s="545"/>
      <c r="M12" s="545"/>
      <c r="N12" s="545"/>
    </row>
    <row r="13" spans="3:14" ht="12.75">
      <c r="C13" s="151"/>
      <c r="D13" s="5"/>
      <c r="E13" s="5"/>
      <c r="F13" s="5"/>
      <c r="G13" s="5"/>
      <c r="H13" s="5"/>
      <c r="I13" s="5"/>
      <c r="J13" s="5"/>
      <c r="K13" s="5"/>
      <c r="L13" s="5"/>
      <c r="M13" s="5"/>
      <c r="N13" s="5"/>
    </row>
    <row r="14" spans="3:14" ht="39" customHeight="1">
      <c r="C14" s="546" t="s">
        <v>323</v>
      </c>
      <c r="D14" s="545"/>
      <c r="E14" s="545"/>
      <c r="F14" s="545"/>
      <c r="G14" s="545"/>
      <c r="H14" s="545"/>
      <c r="I14" s="545"/>
      <c r="J14" s="545"/>
      <c r="K14" s="545"/>
      <c r="L14" s="545"/>
      <c r="M14" s="545"/>
      <c r="N14" s="545"/>
    </row>
    <row r="18" ht="12.75">
      <c r="C18" s="71" t="s">
        <v>114</v>
      </c>
    </row>
    <row r="20" spans="3:14" ht="27" customHeight="1">
      <c r="C20" s="546" t="s">
        <v>308</v>
      </c>
      <c r="D20" s="545"/>
      <c r="E20" s="545"/>
      <c r="F20" s="545"/>
      <c r="G20" s="545"/>
      <c r="H20" s="545"/>
      <c r="I20" s="545"/>
      <c r="J20" s="545"/>
      <c r="K20" s="545"/>
      <c r="L20" s="545"/>
      <c r="M20" s="545"/>
      <c r="N20" s="545"/>
    </row>
    <row r="21" spans="3:14" ht="12.75">
      <c r="C21" s="151"/>
      <c r="D21" s="5"/>
      <c r="E21" s="5"/>
      <c r="F21" s="5"/>
      <c r="G21" s="5"/>
      <c r="H21" s="5"/>
      <c r="I21" s="5"/>
      <c r="J21" s="5"/>
      <c r="K21" s="5"/>
      <c r="L21" s="5"/>
      <c r="M21" s="5"/>
      <c r="N21" s="5"/>
    </row>
    <row r="22" spans="3:14" ht="37.5" customHeight="1">
      <c r="C22" s="546" t="s">
        <v>309</v>
      </c>
      <c r="D22" s="545"/>
      <c r="E22" s="545"/>
      <c r="F22" s="545"/>
      <c r="G22" s="545"/>
      <c r="H22" s="545"/>
      <c r="I22" s="545"/>
      <c r="J22" s="545"/>
      <c r="K22" s="545"/>
      <c r="L22" s="545"/>
      <c r="M22" s="545"/>
      <c r="N22" s="545"/>
    </row>
    <row r="23" spans="3:14" ht="12.75">
      <c r="C23" s="5"/>
      <c r="D23" s="5"/>
      <c r="E23" s="5"/>
      <c r="F23" s="5"/>
      <c r="G23" s="5"/>
      <c r="H23" s="5"/>
      <c r="I23" s="5"/>
      <c r="J23" s="5"/>
      <c r="K23" s="5"/>
      <c r="L23" s="5"/>
      <c r="M23" s="5"/>
      <c r="N23" s="5"/>
    </row>
    <row r="24" spans="3:14" ht="12.75">
      <c r="C24" s="146" t="s">
        <v>115</v>
      </c>
      <c r="D24" s="5"/>
      <c r="E24" s="5"/>
      <c r="F24" s="5"/>
      <c r="G24" s="5"/>
      <c r="H24" s="5"/>
      <c r="I24" s="5"/>
      <c r="J24" s="5"/>
      <c r="K24" s="5"/>
      <c r="L24" s="5"/>
      <c r="M24" s="5"/>
      <c r="N24" s="5"/>
    </row>
    <row r="25" spans="3:14" ht="12.75">
      <c r="C25" s="5"/>
      <c r="D25" s="5"/>
      <c r="E25" s="5"/>
      <c r="F25" s="5"/>
      <c r="G25" s="5"/>
      <c r="H25" s="5"/>
      <c r="I25" s="5"/>
      <c r="J25" s="5"/>
      <c r="K25" s="5"/>
      <c r="L25" s="5"/>
      <c r="M25" s="5"/>
      <c r="N25" s="5"/>
    </row>
    <row r="26" spans="3:14" ht="12.75">
      <c r="C26" s="146" t="s">
        <v>116</v>
      </c>
      <c r="D26" s="5"/>
      <c r="E26" s="5"/>
      <c r="F26" s="5"/>
      <c r="G26" s="5"/>
      <c r="H26" s="5"/>
      <c r="I26" s="5"/>
      <c r="J26" s="5"/>
      <c r="K26" s="5"/>
      <c r="L26" s="5"/>
      <c r="M26" s="5"/>
      <c r="N26" s="5"/>
    </row>
    <row r="27" spans="3:14" ht="28.5" customHeight="1">
      <c r="C27" s="546" t="s">
        <v>310</v>
      </c>
      <c r="D27" s="545"/>
      <c r="E27" s="545"/>
      <c r="F27" s="545"/>
      <c r="G27" s="545"/>
      <c r="H27" s="545"/>
      <c r="I27" s="545"/>
      <c r="J27" s="545"/>
      <c r="K27" s="545"/>
      <c r="L27" s="545"/>
      <c r="M27" s="545"/>
      <c r="N27" s="545"/>
    </row>
    <row r="30" ht="13.5" customHeight="1">
      <c r="C30" s="146" t="s">
        <v>314</v>
      </c>
    </row>
    <row r="31" spans="3:14" ht="39.75" customHeight="1">
      <c r="C31" s="546" t="s">
        <v>313</v>
      </c>
      <c r="D31" s="545"/>
      <c r="E31" s="545"/>
      <c r="F31" s="545"/>
      <c r="G31" s="545"/>
      <c r="H31" s="545"/>
      <c r="I31" s="545"/>
      <c r="J31" s="545"/>
      <c r="K31" s="545"/>
      <c r="L31" s="545"/>
      <c r="M31" s="545"/>
      <c r="N31" s="545"/>
    </row>
    <row r="32" s="152" customFormat="1" ht="5.25" customHeight="1"/>
    <row r="33" spans="3:14" s="152" customFormat="1" ht="38.25" customHeight="1">
      <c r="C33" s="546" t="s">
        <v>315</v>
      </c>
      <c r="D33" s="545"/>
      <c r="E33" s="545"/>
      <c r="F33" s="545"/>
      <c r="G33" s="545"/>
      <c r="H33" s="545"/>
      <c r="I33" s="545"/>
      <c r="J33" s="545"/>
      <c r="K33" s="545"/>
      <c r="L33" s="545"/>
      <c r="M33" s="545"/>
      <c r="N33" s="545"/>
    </row>
    <row r="34" s="152" customFormat="1" ht="12.75"/>
    <row r="35" s="152" customFormat="1" ht="12.75"/>
    <row r="36" s="152" customFormat="1" ht="12.75">
      <c r="C36" s="146" t="s">
        <v>119</v>
      </c>
    </row>
    <row r="37" s="152" customFormat="1" ht="18" customHeight="1">
      <c r="C37" s="152" t="s">
        <v>331</v>
      </c>
    </row>
    <row r="38" s="152" customFormat="1" ht="12.75"/>
    <row r="39" s="152" customFormat="1" ht="12.75">
      <c r="C39" s="152" t="s">
        <v>332</v>
      </c>
    </row>
    <row r="40" s="152" customFormat="1" ht="12.75"/>
    <row r="41" s="152" customFormat="1" ht="12.75">
      <c r="C41" s="153" t="s">
        <v>120</v>
      </c>
    </row>
    <row r="42" spans="3:14" s="152" customFormat="1" ht="27.75" customHeight="1">
      <c r="C42" s="563" t="s">
        <v>334</v>
      </c>
      <c r="D42" s="555"/>
      <c r="E42" s="555"/>
      <c r="F42" s="555"/>
      <c r="G42" s="555"/>
      <c r="H42" s="555"/>
      <c r="I42" s="555"/>
      <c r="J42" s="555"/>
      <c r="K42" s="555"/>
      <c r="L42" s="555"/>
      <c r="M42" s="555"/>
      <c r="N42" s="555"/>
    </row>
    <row r="43" s="152" customFormat="1" ht="16.5" customHeight="1">
      <c r="C43" s="153" t="s">
        <v>121</v>
      </c>
    </row>
    <row r="44" s="152" customFormat="1" ht="12.75">
      <c r="C44" s="153" t="s">
        <v>122</v>
      </c>
    </row>
    <row r="45" spans="3:14" s="152" customFormat="1" ht="27.75" customHeight="1">
      <c r="C45" s="563" t="s">
        <v>333</v>
      </c>
      <c r="D45" s="555"/>
      <c r="E45" s="555"/>
      <c r="F45" s="555"/>
      <c r="G45" s="555"/>
      <c r="H45" s="555"/>
      <c r="I45" s="555"/>
      <c r="J45" s="555"/>
      <c r="K45" s="555"/>
      <c r="L45" s="555"/>
      <c r="M45" s="555"/>
      <c r="N45" s="555"/>
    </row>
    <row r="46" spans="3:14" s="152" customFormat="1" ht="24.75" customHeight="1">
      <c r="C46" s="563" t="s">
        <v>335</v>
      </c>
      <c r="D46" s="555"/>
      <c r="E46" s="555"/>
      <c r="F46" s="555"/>
      <c r="G46" s="555"/>
      <c r="H46" s="555"/>
      <c r="I46" s="555"/>
      <c r="J46" s="555"/>
      <c r="K46" s="555"/>
      <c r="L46" s="555"/>
      <c r="M46" s="555"/>
      <c r="N46" s="555"/>
    </row>
    <row r="47" s="152" customFormat="1" ht="12.75">
      <c r="C47" s="153" t="s">
        <v>123</v>
      </c>
    </row>
    <row r="48" s="152" customFormat="1" ht="12.75">
      <c r="C48" s="153" t="s">
        <v>316</v>
      </c>
    </row>
    <row r="49" s="152" customFormat="1" ht="12.75">
      <c r="C49" s="153" t="s">
        <v>107</v>
      </c>
    </row>
    <row r="50" s="152" customFormat="1" ht="12.75">
      <c r="C50" s="153" t="s">
        <v>108</v>
      </c>
    </row>
    <row r="51" s="152" customFormat="1" ht="12.75">
      <c r="C51" s="153"/>
    </row>
    <row r="52" s="152" customFormat="1" ht="12.75">
      <c r="C52" s="152" t="s">
        <v>124</v>
      </c>
    </row>
    <row r="53" s="152" customFormat="1" ht="12.75"/>
    <row r="54" spans="3:14" s="320" customFormat="1" ht="41.25" customHeight="1">
      <c r="C54" s="561" t="s">
        <v>320</v>
      </c>
      <c r="D54" s="562"/>
      <c r="E54" s="562"/>
      <c r="F54" s="562"/>
      <c r="G54" s="562"/>
      <c r="H54" s="562"/>
      <c r="I54" s="562"/>
      <c r="J54" s="562"/>
      <c r="K54" s="562"/>
      <c r="L54" s="562"/>
      <c r="M54" s="562"/>
      <c r="N54" s="562"/>
    </row>
    <row r="55" s="152" customFormat="1" ht="12.75"/>
    <row r="56" s="152" customFormat="1" ht="12.75"/>
    <row r="57" spans="3:25" s="152" customFormat="1" ht="12.75">
      <c r="C57" s="146" t="s">
        <v>125</v>
      </c>
      <c r="N57" s="545"/>
      <c r="O57" s="545"/>
      <c r="P57" s="545"/>
      <c r="Q57" s="545"/>
      <c r="R57" s="545"/>
      <c r="S57" s="545"/>
      <c r="T57" s="545"/>
      <c r="U57" s="545"/>
      <c r="V57" s="545"/>
      <c r="W57" s="545"/>
      <c r="X57" s="545"/>
      <c r="Y57" s="545"/>
    </row>
    <row r="58" s="152" customFormat="1" ht="19.5" customHeight="1">
      <c r="C58" s="152" t="s">
        <v>317</v>
      </c>
    </row>
    <row r="59" s="152" customFormat="1" ht="12.75"/>
    <row r="60" s="152" customFormat="1" ht="12.75">
      <c r="C60" s="152" t="s">
        <v>126</v>
      </c>
    </row>
    <row r="61" s="152" customFormat="1" ht="12.75"/>
    <row r="62" s="152" customFormat="1" ht="12.75">
      <c r="C62" s="153" t="s">
        <v>127</v>
      </c>
    </row>
    <row r="63" s="152" customFormat="1" ht="12.75">
      <c r="C63" s="153" t="s">
        <v>128</v>
      </c>
    </row>
    <row r="64" s="152" customFormat="1" ht="12.75">
      <c r="C64" s="153" t="s">
        <v>106</v>
      </c>
    </row>
    <row r="65" s="152" customFormat="1" ht="12.75"/>
    <row r="66" spans="3:14" s="320" customFormat="1" ht="40.5" customHeight="1">
      <c r="C66" s="561" t="s">
        <v>320</v>
      </c>
      <c r="D66" s="562"/>
      <c r="E66" s="562"/>
      <c r="F66" s="562"/>
      <c r="G66" s="562"/>
      <c r="H66" s="562"/>
      <c r="I66" s="562"/>
      <c r="J66" s="562"/>
      <c r="K66" s="562"/>
      <c r="L66" s="562"/>
      <c r="M66" s="562"/>
      <c r="N66" s="562"/>
    </row>
    <row r="67" s="152" customFormat="1" ht="12.75"/>
    <row r="68" s="152" customFormat="1" ht="12.75"/>
    <row r="69" s="152" customFormat="1" ht="12.75">
      <c r="C69" s="146" t="s">
        <v>129</v>
      </c>
    </row>
    <row r="70" s="152" customFormat="1" ht="12.75" customHeight="1"/>
    <row r="71" spans="3:14" s="152" customFormat="1" ht="35.25" customHeight="1">
      <c r="C71" s="545" t="s">
        <v>62</v>
      </c>
      <c r="D71" s="545"/>
      <c r="E71" s="545"/>
      <c r="F71" s="545"/>
      <c r="G71" s="545"/>
      <c r="H71" s="545"/>
      <c r="I71" s="545"/>
      <c r="J71" s="545"/>
      <c r="K71" s="545"/>
      <c r="L71" s="545"/>
      <c r="M71" s="545"/>
      <c r="N71" s="545"/>
    </row>
    <row r="72" spans="3:14" s="152" customFormat="1" ht="12.75" customHeight="1">
      <c r="C72" s="85"/>
      <c r="D72" s="85"/>
      <c r="E72" s="85"/>
      <c r="F72" s="85"/>
      <c r="G72" s="85"/>
      <c r="H72" s="85"/>
      <c r="I72" s="85"/>
      <c r="J72" s="85"/>
      <c r="K72" s="85"/>
      <c r="L72" s="85"/>
      <c r="M72" s="85"/>
      <c r="N72" s="85"/>
    </row>
    <row r="73" s="152" customFormat="1" ht="15" customHeight="1"/>
    <row r="74" s="152" customFormat="1" ht="12.75">
      <c r="C74" s="146" t="s">
        <v>130</v>
      </c>
    </row>
    <row r="75" s="152" customFormat="1" ht="9" customHeight="1"/>
    <row r="76" spans="3:14" s="152" customFormat="1" ht="29.25" customHeight="1">
      <c r="C76" s="546" t="s">
        <v>318</v>
      </c>
      <c r="D76" s="545"/>
      <c r="E76" s="545"/>
      <c r="F76" s="545"/>
      <c r="G76" s="545"/>
      <c r="H76" s="545"/>
      <c r="I76" s="545"/>
      <c r="J76" s="545"/>
      <c r="K76" s="545"/>
      <c r="L76" s="545"/>
      <c r="M76" s="545"/>
      <c r="N76" s="545"/>
    </row>
    <row r="77" s="152" customFormat="1" ht="12.75">
      <c r="C77" s="152" t="s">
        <v>111</v>
      </c>
    </row>
    <row r="78" spans="3:14" s="152" customFormat="1" ht="25.5" customHeight="1">
      <c r="C78" s="546" t="s">
        <v>319</v>
      </c>
      <c r="D78" s="545"/>
      <c r="E78" s="545"/>
      <c r="F78" s="545"/>
      <c r="G78" s="545"/>
      <c r="H78" s="545"/>
      <c r="I78" s="545"/>
      <c r="J78" s="545"/>
      <c r="K78" s="545"/>
      <c r="L78" s="545"/>
      <c r="M78" s="545"/>
      <c r="N78" s="545"/>
    </row>
    <row r="79" s="152" customFormat="1" ht="12.75"/>
    <row r="80" spans="7:8" s="152" customFormat="1" ht="12.75">
      <c r="G80" s="154"/>
      <c r="H80" s="155" t="s">
        <v>131</v>
      </c>
    </row>
    <row r="81" s="152" customFormat="1" ht="12.75"/>
    <row r="109" spans="3:14" ht="19.5" customHeight="1">
      <c r="C109" s="144" t="s">
        <v>118</v>
      </c>
      <c r="D109" s="145"/>
      <c r="E109" s="145"/>
      <c r="F109" s="145"/>
      <c r="G109" s="145"/>
      <c r="H109" s="145"/>
      <c r="I109" s="145"/>
      <c r="J109" s="145"/>
      <c r="K109" s="145"/>
      <c r="L109" s="145"/>
      <c r="M109" s="145"/>
      <c r="N109" s="145"/>
    </row>
    <row r="111" spans="3:4" s="341" customFormat="1" ht="12.75">
      <c r="C111" s="339" t="s">
        <v>76</v>
      </c>
      <c r="D111" s="340" t="s">
        <v>351</v>
      </c>
    </row>
    <row r="112" s="341" customFormat="1" ht="3.75" customHeight="1">
      <c r="C112" s="339"/>
    </row>
    <row r="113" spans="3:4" s="341" customFormat="1" ht="12.75">
      <c r="C113" s="339" t="s">
        <v>68</v>
      </c>
      <c r="D113" s="341" t="s">
        <v>72</v>
      </c>
    </row>
    <row r="114" s="341" customFormat="1" ht="4.5" customHeight="1">
      <c r="C114" s="339"/>
    </row>
    <row r="115" spans="1:4" s="341" customFormat="1" ht="12.75">
      <c r="A115" s="342"/>
      <c r="C115" s="339" t="s">
        <v>70</v>
      </c>
      <c r="D115" s="341" t="s">
        <v>73</v>
      </c>
    </row>
    <row r="116" spans="3:10" s="341" customFormat="1" ht="12.75">
      <c r="C116" s="343" t="s">
        <v>339</v>
      </c>
      <c r="D116" s="328" t="s">
        <v>350</v>
      </c>
      <c r="G116" s="548"/>
      <c r="H116" s="548"/>
      <c r="I116" s="548"/>
      <c r="J116" s="548"/>
    </row>
    <row r="117" spans="7:10" s="341" customFormat="1" ht="12.75">
      <c r="G117" s="548"/>
      <c r="H117" s="548"/>
      <c r="I117" s="548"/>
      <c r="J117" s="548"/>
    </row>
  </sheetData>
  <sheetProtection selectLockedCells="1"/>
  <mergeCells count="18">
    <mergeCell ref="C71:N71"/>
    <mergeCell ref="C76:N76"/>
    <mergeCell ref="C46:N46"/>
    <mergeCell ref="C22:N22"/>
    <mergeCell ref="C27:N27"/>
    <mergeCell ref="C31:N31"/>
    <mergeCell ref="C33:N33"/>
    <mergeCell ref="C42:N42"/>
    <mergeCell ref="G116:J117"/>
    <mergeCell ref="C78:N78"/>
    <mergeCell ref="C54:N54"/>
    <mergeCell ref="N57:Y57"/>
    <mergeCell ref="C66:N66"/>
    <mergeCell ref="C10:N10"/>
    <mergeCell ref="C12:N12"/>
    <mergeCell ref="C14:N14"/>
    <mergeCell ref="C20:N20"/>
    <mergeCell ref="C45:N45"/>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 - Educação e Formação em TIC_SIP 2008</dc:title>
  <dc:subject/>
  <dc:creator>UMIC_DF</dc:creator>
  <cp:keywords/>
  <dc:description/>
  <cp:lastModifiedBy>Luis T.  Magalhães</cp:lastModifiedBy>
  <cp:lastPrinted>2010-09-10T16:56:02Z</cp:lastPrinted>
  <dcterms:created xsi:type="dcterms:W3CDTF">2006-10-23T14:10:59Z</dcterms:created>
  <dcterms:modified xsi:type="dcterms:W3CDTF">2011-06-30T00:00:26Z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