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<sst xmlns="http://schemas.openxmlformats.org/spreadsheetml/2006/main" count="57" uniqueCount="56">
  <si>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</si>
  <si>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</si>
  <si>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</si>
  <si>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</si>
  <si>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</si>
  <si>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</si>
  <si>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</si>
  <si>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</si>
  <si>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</si>
  <si>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</si>
  <si>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</si>
  <si>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</si>
  <si>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</si>
  <si>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</si>
  <si>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</si>
  <si>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Alemanha</t>
  </si>
  <si>
    <t>Grécia</t>
  </si>
  <si>
    <t>Luxemburgo</t>
  </si>
  <si>
    <t>UE27</t>
  </si>
  <si>
    <t>Países Baixos</t>
  </si>
  <si>
    <t xml:space="preserve">Investigadores (ETI) por 1.000 População Activa nos Países da UE </t>
  </si>
  <si>
    <t>OCDE</t>
  </si>
  <si>
    <t>Estónia</t>
  </si>
  <si>
    <t>República Eslovaca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</si>
  <si>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</si>
  <si>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</si>
  <si>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</si>
  <si>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</si>
  <si>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</si>
  <si>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</si>
  <si>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</si>
  <si>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</si>
  <si>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</si>
  <si>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</si>
  <si>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</si>
  <si>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</si>
  <si>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</si>
  <si>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</si>
  <si>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</si>
  <si>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</si>
  <si>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</si>
  <si>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</si>
  <si>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</si>
  <si>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</si>
  <si>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</si>
  <si>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</si>
  <si>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</si>
  <si>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</si>
  <si>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</si>
  <si>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</si>
  <si>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</si>
  <si>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</si>
  <si>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2009, (‰)</t>
  </si>
  <si>
    <t>Notas: O valor de França para 2009 é o de 2008 e os valores da Grécia para 2008 e 2009 são iguais ao valor para 2007, em ambos os casos os últimos valores disponíveis.</t>
  </si>
  <si>
    <t xml:space="preserve">             Para efeitos gráficos valores intermédios de dados efectivos são interpolados linearmente.</t>
  </si>
  <si>
    <r>
      <rPr>
        <sz val="9"/>
        <rFont val="Helvetica"/>
        <family val="2"/>
      </rPr>
      <t>Fonte:</t>
    </r>
    <r>
      <rPr>
        <i/>
        <sz val="9"/>
        <rFont val="Helvetica"/>
        <family val="2"/>
      </rPr>
      <t xml:space="preserve"> </t>
    </r>
    <r>
      <rPr>
        <sz val="9"/>
        <rFont val="Helvetica"/>
        <family val="2"/>
      </rPr>
      <t>OECD, Main Science and Technology Indicators, February 2011.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</si>
</sst>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  <numFmt numFmtId="166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2"/>
    </font>
    <font>
      <i/>
      <sz val="9"/>
      <name val="Helvetic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CC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/>
      <bottom style="thin">
        <color indexed="2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5" fontId="9" fillId="0" borderId="0">
      <alignment/>
      <protection/>
    </xf>
    <xf numFmtId="0" fontId="9" fillId="0" borderId="0">
      <alignment/>
      <protection/>
    </xf>
    <xf numFmtId="165" fontId="9" fillId="0" borderId="0">
      <alignment/>
      <protection/>
    </xf>
    <xf numFmtId="165" fontId="9" fillId="0" borderId="0">
      <alignment/>
      <protection/>
    </xf>
    <xf numFmtId="165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61" applyFont="1" applyAlignment="1">
      <alignment/>
      <protection/>
    </xf>
    <xf numFmtId="0" fontId="8" fillId="0" borderId="0" xfId="61" applyFont="1" applyAlignment="1" quotePrefix="1">
      <alignment/>
      <protection/>
    </xf>
    <xf numFmtId="0" fontId="0" fillId="0" borderId="0" xfId="61" applyFont="1" applyAlignment="1">
      <alignment/>
      <protection/>
    </xf>
    <xf numFmtId="0" fontId="6" fillId="0" borderId="0" xfId="61" applyFont="1" applyAlignment="1">
      <alignment/>
      <protection/>
    </xf>
    <xf numFmtId="164" fontId="0" fillId="0" borderId="0" xfId="61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61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165" fontId="10" fillId="0" borderId="0" xfId="57" applyNumberFormat="1" applyFont="1" applyBorder="1" applyAlignment="1" applyProtection="1">
      <alignment horizontal="left"/>
      <protection/>
    </xf>
    <xf numFmtId="0" fontId="0" fillId="0" borderId="0" xfId="15" applyFont="1" applyFill="1" applyAlignment="1">
      <alignment horizontal="left"/>
      <protection/>
    </xf>
    <xf numFmtId="164" fontId="0" fillId="0" borderId="13" xfId="57" applyNumberFormat="1" applyFont="1" applyBorder="1" applyAlignment="1" applyProtection="1">
      <alignment horizontal="left" indent="1"/>
      <protection/>
    </xf>
    <xf numFmtId="165" fontId="0" fillId="0" borderId="13" xfId="58" applyFont="1" applyBorder="1" applyAlignment="1" applyProtection="1">
      <alignment horizontal="left" indent="1"/>
      <protection/>
    </xf>
    <xf numFmtId="164" fontId="3" fillId="0" borderId="13" xfId="57" applyNumberFormat="1" applyFont="1" applyBorder="1" applyAlignment="1" applyProtection="1">
      <alignment horizontal="left" indent="1"/>
      <protection/>
    </xf>
    <xf numFmtId="164" fontId="0" fillId="0" borderId="10" xfId="56" applyNumberFormat="1" applyFont="1" applyBorder="1" applyAlignment="1" applyProtection="1">
      <alignment horizontal="right"/>
      <protection/>
    </xf>
    <xf numFmtId="164" fontId="48" fillId="0" borderId="10" xfId="56" applyNumberFormat="1" applyFont="1" applyBorder="1" applyAlignment="1" applyProtection="1">
      <alignment horizontal="right"/>
      <protection/>
    </xf>
    <xf numFmtId="164" fontId="3" fillId="0" borderId="10" xfId="59" applyNumberFormat="1" applyFont="1" applyBorder="1" applyAlignment="1" applyProtection="1">
      <alignment horizontal="right"/>
      <protection/>
    </xf>
    <xf numFmtId="0" fontId="4" fillId="34" borderId="14" xfId="15" applyFont="1" applyFill="1" applyBorder="1" applyAlignment="1">
      <alignment horizontal="center"/>
      <protection/>
    </xf>
    <xf numFmtId="0" fontId="4" fillId="35" borderId="13" xfId="15" applyFont="1" applyFill="1" applyBorder="1" applyAlignment="1">
      <alignment horizontal="right"/>
      <protection/>
    </xf>
    <xf numFmtId="0" fontId="4" fillId="35" borderId="0" xfId="15" applyFont="1" applyFill="1" applyBorder="1" applyAlignment="1">
      <alignment horizontal="center"/>
      <protection/>
    </xf>
    <xf numFmtId="0" fontId="4" fillId="35" borderId="10" xfId="15" applyFont="1" applyFill="1" applyBorder="1" applyAlignment="1">
      <alignment horizontal="center"/>
      <protection/>
    </xf>
    <xf numFmtId="164" fontId="0" fillId="0" borderId="0" xfId="56" applyNumberFormat="1" applyFont="1" applyBorder="1" applyAlignment="1" applyProtection="1">
      <alignment horizontal="right"/>
      <protection/>
    </xf>
    <xf numFmtId="164" fontId="49" fillId="0" borderId="0" xfId="56" applyNumberFormat="1" applyFont="1" applyBorder="1" applyAlignment="1" applyProtection="1">
      <alignment horizontal="right"/>
      <protection/>
    </xf>
    <xf numFmtId="164" fontId="3" fillId="0" borderId="0" xfId="59" applyNumberFormat="1" applyFont="1" applyBorder="1" applyAlignment="1" applyProtection="1">
      <alignment horizontal="right"/>
      <protection/>
    </xf>
    <xf numFmtId="164" fontId="48" fillId="0" borderId="0" xfId="56" applyNumberFormat="1" applyFont="1" applyBorder="1" applyAlignment="1" applyProtection="1">
      <alignment horizontal="right"/>
      <protection/>
    </xf>
    <xf numFmtId="164" fontId="10" fillId="0" borderId="15" xfId="57" applyNumberFormat="1" applyFont="1" applyBorder="1">
      <alignment/>
      <protection/>
    </xf>
    <xf numFmtId="164" fontId="10" fillId="0" borderId="16" xfId="57" applyNumberFormat="1" applyFont="1" applyBorder="1" applyAlignment="1">
      <alignment horizontal="right"/>
      <protection/>
    </xf>
    <xf numFmtId="164" fontId="10" fillId="0" borderId="17" xfId="57" applyNumberFormat="1" applyFont="1" applyBorder="1" applyAlignment="1">
      <alignment horizontal="right"/>
      <protection/>
    </xf>
    <xf numFmtId="164" fontId="10" fillId="0" borderId="0" xfId="57" applyNumberFormat="1" applyFont="1">
      <alignment/>
      <protection/>
    </xf>
    <xf numFmtId="164" fontId="11" fillId="0" borderId="0" xfId="60" applyNumberFormat="1" applyFont="1">
      <alignment/>
      <protection/>
    </xf>
    <xf numFmtId="10" fontId="0" fillId="0" borderId="0" xfId="64" applyNumberFormat="1" applyFont="1" applyAlignment="1">
      <alignment/>
    </xf>
    <xf numFmtId="2" fontId="49" fillId="35" borderId="0" xfId="56" applyNumberFormat="1" applyFont="1" applyFill="1" applyBorder="1" applyAlignment="1" applyProtection="1">
      <alignment horizontal="right"/>
      <protection/>
    </xf>
    <xf numFmtId="164" fontId="49" fillId="35" borderId="0" xfId="56" applyNumberFormat="1" applyFont="1" applyFill="1" applyBorder="1" applyAlignment="1" applyProtection="1">
      <alignment horizontal="right"/>
      <protection/>
    </xf>
  </cellXfs>
  <cellStyles count="54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2-G_XGDP" xfId="56"/>
    <cellStyle name="Normal_08A-TP_RSXLF" xfId="57"/>
    <cellStyle name="Normal_08-TP_RSXEM" xfId="58"/>
    <cellStyle name="Normal_22A-BH_RS" xfId="59"/>
    <cellStyle name="Normal_PI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"/>
          <c:y val="0.01475"/>
          <c:w val="0.984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'Tabela de dados'!$C$8:$C$30</c:f>
              <c:strCache>
                <c:ptCount val="1"/>
                <c:pt idx="0">
                  <c:v>Finlândia Dinamarca Suécia Portugal França Áustria Reino Unido Bélgica Alemanha OCDE Eslovénia Irlanda Luxemburgo UE27 Estónia Espanha República Checa Países Baixos República Eslovaca Hungria Grécia Itália Polónia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17375E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dados'!$C$8:$C$30</c:f>
              <c:strCache>
                <c:ptCount val="23"/>
                <c:pt idx="0">
                  <c:v>Finlândia</c:v>
                </c:pt>
                <c:pt idx="1">
                  <c:v>Dinamarca</c:v>
                </c:pt>
                <c:pt idx="2">
                  <c:v>Suécia</c:v>
                </c:pt>
                <c:pt idx="3">
                  <c:v>Portugal</c:v>
                </c:pt>
                <c:pt idx="4">
                  <c:v>França</c:v>
                </c:pt>
                <c:pt idx="5">
                  <c:v>Áustria</c:v>
                </c:pt>
                <c:pt idx="6">
                  <c:v>Reino Unido</c:v>
                </c:pt>
                <c:pt idx="7">
                  <c:v>Bélgica</c:v>
                </c:pt>
                <c:pt idx="8">
                  <c:v>Alemanha</c:v>
                </c:pt>
                <c:pt idx="9">
                  <c:v>OCDE</c:v>
                </c:pt>
                <c:pt idx="10">
                  <c:v>Eslovénia</c:v>
                </c:pt>
                <c:pt idx="11">
                  <c:v>Irlanda</c:v>
                </c:pt>
                <c:pt idx="12">
                  <c:v>Luxemburgo</c:v>
                </c:pt>
                <c:pt idx="13">
                  <c:v>UE27</c:v>
                </c:pt>
                <c:pt idx="14">
                  <c:v>Estónia</c:v>
                </c:pt>
                <c:pt idx="15">
                  <c:v>Espanha</c:v>
                </c:pt>
                <c:pt idx="16">
                  <c:v>República Checa</c:v>
                </c:pt>
                <c:pt idx="17">
                  <c:v>Países Baixos</c:v>
                </c:pt>
                <c:pt idx="18">
                  <c:v>República Eslovaca</c:v>
                </c:pt>
                <c:pt idx="19">
                  <c:v>Hungria</c:v>
                </c:pt>
                <c:pt idx="20">
                  <c:v>Grécia</c:v>
                </c:pt>
                <c:pt idx="21">
                  <c:v>Itália</c:v>
                </c:pt>
                <c:pt idx="22">
                  <c:v>Polónia</c:v>
                </c:pt>
              </c:strCache>
            </c:strRef>
          </c:cat>
          <c:val>
            <c:numRef>
              <c:f>'Tabela de dados'!$AE$8:$AE$30</c:f>
              <c:numCache>
                <c:ptCount val="23"/>
                <c:pt idx="0">
                  <c:v>15.140376634363975</c:v>
                </c:pt>
                <c:pt idx="1">
                  <c:v>12.07863806455361</c:v>
                </c:pt>
                <c:pt idx="2">
                  <c:v>9.51870622691965</c:v>
                </c:pt>
                <c:pt idx="3">
                  <c:v>8.223515395781504</c:v>
                </c:pt>
                <c:pt idx="4">
                  <c:v>8.185944802898115</c:v>
                </c:pt>
                <c:pt idx="5">
                  <c:v>8.056995044742656</c:v>
                </c:pt>
                <c:pt idx="6">
                  <c:v>7.842018557862721</c:v>
                </c:pt>
                <c:pt idx="7">
                  <c:v>7.6290223421062535</c:v>
                </c:pt>
                <c:pt idx="8">
                  <c:v>7.470203122377035</c:v>
                </c:pt>
                <c:pt idx="9">
                  <c:v>7.315295047755187</c:v>
                </c:pt>
                <c:pt idx="10">
                  <c:v>7.147931266199481</c:v>
                </c:pt>
                <c:pt idx="11">
                  <c:v>6.7542099768508015</c:v>
                </c:pt>
                <c:pt idx="12">
                  <c:v>6.538671023965142</c:v>
                </c:pt>
                <c:pt idx="13">
                  <c:v>6.4117004876346675</c:v>
                </c:pt>
                <c:pt idx="14">
                  <c:v>6.234800231615519</c:v>
                </c:pt>
                <c:pt idx="15">
                  <c:v>5.808076158212732</c:v>
                </c:pt>
                <c:pt idx="16">
                  <c:v>5.440185269859928</c:v>
                </c:pt>
                <c:pt idx="17">
                  <c:v>5.284032582586584</c:v>
                </c:pt>
                <c:pt idx="18">
                  <c:v>4.940520446096654</c:v>
                </c:pt>
                <c:pt idx="19">
                  <c:v>4.774187407795174</c:v>
                </c:pt>
                <c:pt idx="20">
                  <c:v>4.233001714061588</c:v>
                </c:pt>
                <c:pt idx="21">
                  <c:v>4.077748708534093</c:v>
                </c:pt>
                <c:pt idx="22">
                  <c:v>3.8636824784951744</c:v>
                </c:pt>
              </c:numCache>
            </c:numRef>
          </c:val>
        </c:ser>
        <c:gapWidth val="50"/>
        <c:axId val="40698888"/>
        <c:axId val="30745673"/>
      </c:barChart>
      <c:catAx>
        <c:axId val="406988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45673"/>
        <c:crosses val="autoZero"/>
        <c:auto val="1"/>
        <c:lblOffset val="100"/>
        <c:tickLblSkip val="1"/>
        <c:noMultiLvlLbl val="0"/>
      </c:catAx>
      <c:valAx>
        <c:axId val="3074567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9888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F39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9.8515625" style="2" customWidth="1"/>
    <col min="4" max="31" width="6.57421875" style="2" customWidth="1"/>
    <col min="32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20</v>
      </c>
      <c r="D4" s="1"/>
      <c r="E4" s="14"/>
      <c r="F4" s="14"/>
      <c r="G4" s="14"/>
      <c r="H4" s="14"/>
      <c r="I4" s="13"/>
    </row>
    <row r="5" spans="2:9" ht="12" customHeight="1">
      <c r="B5" s="10"/>
      <c r="C5" s="20" t="s">
        <v>52</v>
      </c>
      <c r="D5" s="5"/>
      <c r="E5" s="12"/>
      <c r="F5" s="12"/>
      <c r="G5" s="12"/>
      <c r="H5" s="12"/>
      <c r="I5" s="13"/>
    </row>
    <row r="6" spans="2:31" ht="12" customHeight="1">
      <c r="B6" s="10"/>
      <c r="C6" s="17"/>
      <c r="D6" s="18" t="s">
        <v>24</v>
      </c>
      <c r="E6" s="18" t="s">
        <v>25</v>
      </c>
      <c r="F6" s="18" t="s">
        <v>26</v>
      </c>
      <c r="G6" s="18" t="s">
        <v>27</v>
      </c>
      <c r="H6" s="18" t="s">
        <v>28</v>
      </c>
      <c r="I6" s="18" t="s">
        <v>29</v>
      </c>
      <c r="J6" s="18" t="s">
        <v>30</v>
      </c>
      <c r="K6" s="18" t="s">
        <v>31</v>
      </c>
      <c r="L6" s="18" t="s">
        <v>32</v>
      </c>
      <c r="M6" s="18" t="s">
        <v>33</v>
      </c>
      <c r="N6" s="18" t="s">
        <v>34</v>
      </c>
      <c r="O6" s="18" t="s">
        <v>35</v>
      </c>
      <c r="P6" s="18" t="s">
        <v>36</v>
      </c>
      <c r="Q6" s="18" t="s">
        <v>37</v>
      </c>
      <c r="R6" s="18" t="s">
        <v>38</v>
      </c>
      <c r="S6" s="18" t="s">
        <v>39</v>
      </c>
      <c r="T6" s="18" t="s">
        <v>40</v>
      </c>
      <c r="U6" s="18" t="s">
        <v>41</v>
      </c>
      <c r="V6" s="18" t="s">
        <v>42</v>
      </c>
      <c r="W6" s="18" t="s">
        <v>43</v>
      </c>
      <c r="X6" s="18" t="s">
        <v>44</v>
      </c>
      <c r="Y6" s="18" t="s">
        <v>45</v>
      </c>
      <c r="Z6" s="18" t="s">
        <v>46</v>
      </c>
      <c r="AA6" s="18" t="s">
        <v>47</v>
      </c>
      <c r="AB6" s="18" t="s">
        <v>48</v>
      </c>
      <c r="AC6" s="18" t="s">
        <v>49</v>
      </c>
      <c r="AD6" s="18" t="s">
        <v>50</v>
      </c>
      <c r="AE6" s="27" t="s">
        <v>51</v>
      </c>
    </row>
    <row r="7" spans="2:31" ht="12" customHeight="1">
      <c r="B7" s="10"/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30"/>
    </row>
    <row r="8" spans="2:32" ht="12" customHeight="1">
      <c r="B8" s="10"/>
      <c r="C8" s="21" t="s">
        <v>4</v>
      </c>
      <c r="D8" s="31"/>
      <c r="E8" s="31">
        <v>3.684395776300352</v>
      </c>
      <c r="F8" s="42">
        <f>($I8-$E8)/($I$6-$E$6)*(F$6-$E$6)+$E8</f>
        <v>3.788558156267076</v>
      </c>
      <c r="G8" s="42">
        <f>($I8-$E8)/($I$6-$E$6)*(G$6-$E$6)+$E8</f>
        <v>3.8927205362337993</v>
      </c>
      <c r="H8" s="42">
        <f>($I8-$E8)/($I$6-$E$6)*(H$6-$E$6)+$E8</f>
        <v>3.9968829162005233</v>
      </c>
      <c r="I8" s="31">
        <v>4.101045296167247</v>
      </c>
      <c r="J8" s="32">
        <f>($M8-$I8)/($M$6-$I$6)*(J$6-$I$6)+$I8</f>
        <v>4.440039125762152</v>
      </c>
      <c r="K8" s="32">
        <f>($M8-$I8)/($M$6-$I$6)*(K$6-$I$6)+$I8</f>
        <v>4.779032955357058</v>
      </c>
      <c r="L8" s="32">
        <f>($M8-$I8)/($M$6-$I$6)*(L$6-$I$6)+$I8</f>
        <v>5.118026784951963</v>
      </c>
      <c r="M8" s="31">
        <v>5.4570206145468685</v>
      </c>
      <c r="N8" s="32">
        <f>(M8+O8)/2</f>
        <v>5.769444812065767</v>
      </c>
      <c r="O8" s="31">
        <v>6.081869009584665</v>
      </c>
      <c r="P8" s="32">
        <f>(O8+Q8)/2</f>
        <v>6.400097851405878</v>
      </c>
      <c r="Q8" s="31">
        <v>6.718326693227092</v>
      </c>
      <c r="R8" s="32">
        <f>(Q8+S8)/2</f>
        <v>8.638908163200467</v>
      </c>
      <c r="S8" s="31">
        <v>10.559489633173843</v>
      </c>
      <c r="T8" s="31">
        <v>12.018364928909953</v>
      </c>
      <c r="U8" s="31">
        <v>12.674924939094103</v>
      </c>
      <c r="V8" s="31">
        <v>13.357149511059372</v>
      </c>
      <c r="W8" s="31">
        <v>14.045916134819974</v>
      </c>
      <c r="X8" s="31">
        <v>14.68835029581749</v>
      </c>
      <c r="Y8" s="31">
        <v>15.927584364025043</v>
      </c>
      <c r="Z8" s="31">
        <v>15.678326518468243</v>
      </c>
      <c r="AA8" s="31">
        <v>14.98750473305566</v>
      </c>
      <c r="AB8" s="31">
        <v>15.13517379381131</v>
      </c>
      <c r="AC8" s="31">
        <v>14.471064884161484</v>
      </c>
      <c r="AD8" s="31">
        <v>14.995945053361336</v>
      </c>
      <c r="AE8" s="24">
        <v>15.140376634363975</v>
      </c>
      <c r="AF8" s="40"/>
    </row>
    <row r="9" spans="2:32" ht="12" customHeight="1">
      <c r="B9" s="10"/>
      <c r="C9" s="21" t="s">
        <v>0</v>
      </c>
      <c r="D9" s="31">
        <v>2.687037037037037</v>
      </c>
      <c r="E9" s="31">
        <v>2.8096632503660324</v>
      </c>
      <c r="F9" s="31">
        <v>2.9863970588235293</v>
      </c>
      <c r="G9" s="31">
        <v>3.1118779513258263</v>
      </c>
      <c r="H9" s="31">
        <v>3.2563920454545454</v>
      </c>
      <c r="I9" s="31">
        <v>3.4528435181914516</v>
      </c>
      <c r="J9" s="31">
        <v>3.5990975355779242</v>
      </c>
      <c r="K9" s="31">
        <v>3.8075720736366794</v>
      </c>
      <c r="L9" s="31">
        <v>3.950892857142857</v>
      </c>
      <c r="M9" s="31">
        <v>4.137706043956044</v>
      </c>
      <c r="N9" s="31">
        <v>4.413520933424846</v>
      </c>
      <c r="O9" s="31">
        <v>4.725890079502247</v>
      </c>
      <c r="P9" s="32">
        <f>(O9+Q9)/2</f>
        <v>5.213910014733253</v>
      </c>
      <c r="Q9" s="31">
        <v>5.70192994996426</v>
      </c>
      <c r="R9" s="31">
        <v>5.917434443656981</v>
      </c>
      <c r="S9" s="31">
        <v>6.131302521008403</v>
      </c>
      <c r="T9" s="32">
        <f>(S9+U9)/2</f>
        <v>6.371933983017291</v>
      </c>
      <c r="U9" s="31">
        <v>6.612565445026178</v>
      </c>
      <c r="V9" s="32">
        <f>(U9+W9)/2</f>
        <v>6.70478027667102</v>
      </c>
      <c r="W9" s="31">
        <v>6.796995108315863</v>
      </c>
      <c r="X9" s="31">
        <v>8.966970866970868</v>
      </c>
      <c r="Y9" s="31">
        <v>8.730522572213053</v>
      </c>
      <c r="Z9" s="31">
        <v>9.076289904779118</v>
      </c>
      <c r="AA9" s="31">
        <v>9.797987112362483</v>
      </c>
      <c r="AB9" s="31">
        <v>9.933291350963087</v>
      </c>
      <c r="AC9" s="31">
        <v>10.430013826477705</v>
      </c>
      <c r="AD9" s="31">
        <v>12.201529906356802</v>
      </c>
      <c r="AE9" s="24">
        <v>12.07863806455361</v>
      </c>
      <c r="AF9" s="40"/>
    </row>
    <row r="10" spans="2:32" s="6" customFormat="1" ht="12" customHeight="1">
      <c r="B10" s="10"/>
      <c r="C10" s="21" t="s">
        <v>10</v>
      </c>
      <c r="D10" s="32">
        <v>4.177074846196026</v>
      </c>
      <c r="E10" s="31">
        <v>4.294830883919926</v>
      </c>
      <c r="F10" s="32">
        <f>(E10+G10)/2</f>
        <v>4.575779456450389</v>
      </c>
      <c r="G10" s="31">
        <v>4.856728028980853</v>
      </c>
      <c r="H10" s="32">
        <f>(G10+I10)/2</f>
        <v>4.928595863486423</v>
      </c>
      <c r="I10" s="31">
        <v>5.000463697991994</v>
      </c>
      <c r="J10" s="32">
        <f>(I10+K10)/2</f>
        <v>5.257720484240016</v>
      </c>
      <c r="K10" s="31">
        <v>5.514977270488037</v>
      </c>
      <c r="L10" s="32">
        <f>(K10+M10)/2</f>
        <v>5.593830209266371</v>
      </c>
      <c r="M10" s="31">
        <v>5.672683148044705</v>
      </c>
      <c r="N10" s="32">
        <f>(M10+O10)/2</f>
        <v>6.059555038403564</v>
      </c>
      <c r="O10" s="31">
        <v>6.446426928762425</v>
      </c>
      <c r="P10" s="32">
        <f>(O10+Q10)/2</f>
        <v>6.918165855204535</v>
      </c>
      <c r="Q10" s="31">
        <v>7.389904781646645</v>
      </c>
      <c r="R10" s="32">
        <f>(Q10+S10)/2</f>
        <v>7.749679177407485</v>
      </c>
      <c r="S10" s="31">
        <v>8.109453573168325</v>
      </c>
      <c r="T10" s="32">
        <f>(S10+U10)/2</f>
        <v>8.446848935507743</v>
      </c>
      <c r="U10" s="31">
        <v>8.784244297847161</v>
      </c>
      <c r="V10" s="32">
        <f>(U10+W10)/2</f>
        <v>9.374508013955836</v>
      </c>
      <c r="W10" s="31">
        <v>9.964771730064513</v>
      </c>
      <c r="X10" s="32">
        <f>(W10+Y10)/2</f>
        <v>10.165649628045493</v>
      </c>
      <c r="Y10" s="31">
        <v>10.366527526026474</v>
      </c>
      <c r="Z10" s="31">
        <v>10.449125002772753</v>
      </c>
      <c r="AA10" s="31">
        <v>11.700738572152687</v>
      </c>
      <c r="AB10" s="31">
        <v>11.693586037947659</v>
      </c>
      <c r="AC10" s="31">
        <v>9.42701093892905</v>
      </c>
      <c r="AD10" s="31">
        <v>9.845538166263413</v>
      </c>
      <c r="AE10" s="24">
        <v>9.51870622691965</v>
      </c>
      <c r="AF10" s="40"/>
    </row>
    <row r="11" spans="2:32" s="6" customFormat="1" ht="12" customHeight="1">
      <c r="B11" s="11"/>
      <c r="C11" s="21" t="s">
        <v>12</v>
      </c>
      <c r="D11" s="31">
        <v>0.9151270207852193</v>
      </c>
      <c r="E11" s="31">
        <v>0.9239297475301866</v>
      </c>
      <c r="F11" s="31">
        <v>0.9835504526385516</v>
      </c>
      <c r="G11" s="31">
        <v>1.1273150199379707</v>
      </c>
      <c r="H11" s="31">
        <v>1.2661283185840708</v>
      </c>
      <c r="I11" s="31">
        <v>1.3448324939785419</v>
      </c>
      <c r="J11" s="31">
        <v>1.4213171577123052</v>
      </c>
      <c r="K11" s="31">
        <v>1.5284477228992945</v>
      </c>
      <c r="L11" s="31">
        <v>1.5635206143896525</v>
      </c>
      <c r="M11" s="31">
        <v>1.7755475206611568</v>
      </c>
      <c r="N11" s="31">
        <v>2.002033596712352</v>
      </c>
      <c r="O11" s="31">
        <v>2.0954855445373877</v>
      </c>
      <c r="P11" s="31">
        <v>2.167369672588155</v>
      </c>
      <c r="Q11" s="31">
        <v>2.4414742469847823</v>
      </c>
      <c r="R11" s="31">
        <v>2.636574538313696</v>
      </c>
      <c r="S11" s="31">
        <v>2.811572070401055</v>
      </c>
      <c r="T11" s="31">
        <v>2.884177837137351</v>
      </c>
      <c r="U11" s="31">
        <v>3.0668211307025754</v>
      </c>
      <c r="V11" s="31">
        <v>3.2026457034863003</v>
      </c>
      <c r="W11" s="31">
        <v>3.328535078494705</v>
      </c>
      <c r="X11" s="31">
        <v>3.5104030294204667</v>
      </c>
      <c r="Y11" s="31">
        <v>3.707122320202187</v>
      </c>
      <c r="Z11" s="31">
        <v>3.769110663544171</v>
      </c>
      <c r="AA11" s="31">
        <v>3.810101535455814</v>
      </c>
      <c r="AB11" s="31">
        <v>4.411982508814794</v>
      </c>
      <c r="AC11" s="31">
        <v>5.015288136206194</v>
      </c>
      <c r="AD11" s="31">
        <v>7.183763740110794</v>
      </c>
      <c r="AE11" s="24">
        <v>8.223515395781504</v>
      </c>
      <c r="AF11" s="40"/>
    </row>
    <row r="12" spans="2:32" ht="12" customHeight="1">
      <c r="B12" s="10"/>
      <c r="C12" s="21" t="s">
        <v>5</v>
      </c>
      <c r="D12" s="31">
        <v>3.6866030013642614</v>
      </c>
      <c r="E12" s="31">
        <v>3.8054070801192155</v>
      </c>
      <c r="F12" s="31">
        <v>4.002268663217748</v>
      </c>
      <c r="G12" s="31">
        <v>4.141733995823002</v>
      </c>
      <c r="H12" s="31">
        <v>4.205154840807343</v>
      </c>
      <c r="I12" s="31">
        <v>4.391681227200458</v>
      </c>
      <c r="J12" s="31">
        <v>4.618277558037114</v>
      </c>
      <c r="K12" s="31">
        <v>4.797668043357185</v>
      </c>
      <c r="L12" s="31">
        <v>4.92332161096184</v>
      </c>
      <c r="M12" s="31">
        <v>5.180854670957408</v>
      </c>
      <c r="N12" s="31">
        <v>5.617565956710205</v>
      </c>
      <c r="O12" s="31">
        <v>5.745138563129693</v>
      </c>
      <c r="P12" s="31">
        <v>5.869701960381631</v>
      </c>
      <c r="Q12" s="31">
        <v>5.90181835918447</v>
      </c>
      <c r="R12" s="31">
        <v>5.976722640416869</v>
      </c>
      <c r="S12" s="31">
        <v>5.984661497109044</v>
      </c>
      <c r="T12" s="31">
        <v>5.988119664692763</v>
      </c>
      <c r="U12" s="31">
        <v>6.122177169298287</v>
      </c>
      <c r="V12" s="31">
        <v>6.497314340196162</v>
      </c>
      <c r="W12" s="31">
        <v>6.652676587245773</v>
      </c>
      <c r="X12" s="31">
        <v>6.912893536544666</v>
      </c>
      <c r="Y12" s="31">
        <v>7.1420401927488575</v>
      </c>
      <c r="Z12" s="31">
        <v>7.437843003036665</v>
      </c>
      <c r="AA12" s="31">
        <v>7.3894170675215</v>
      </c>
      <c r="AB12" s="31">
        <v>7.634330196938525</v>
      </c>
      <c r="AC12" s="31">
        <v>7.981281180437448</v>
      </c>
      <c r="AD12" s="31">
        <v>8.185944802898115</v>
      </c>
      <c r="AE12" s="25">
        <f>AD12</f>
        <v>8.185944802898115</v>
      </c>
      <c r="AF12" s="40"/>
    </row>
    <row r="13" spans="2:32" s="6" customFormat="1" ht="12" customHeight="1">
      <c r="B13" s="11"/>
      <c r="C13" s="21" t="s">
        <v>13</v>
      </c>
      <c r="D13" s="32">
        <v>2.15500218610577</v>
      </c>
      <c r="E13" s="32">
        <v>2.1926542144828334</v>
      </c>
      <c r="F13" s="32">
        <v>2.2303062428598963</v>
      </c>
      <c r="G13" s="31">
        <v>2.2679582712369597</v>
      </c>
      <c r="H13" s="32">
        <f>($K13-$G13)/($K$6-$G$6)*(H$6-$G$6)+$G13</f>
        <v>2.337345515021923</v>
      </c>
      <c r="I13" s="32">
        <f>($K13-$G13)/($K$6-$G$6)*(I$6-$G$6)+$G13</f>
        <v>2.4067327588068856</v>
      </c>
      <c r="J13" s="32">
        <f>($K13-$G13)/($K$6-$G$6)*(J$6-$G$6)+$G13</f>
        <v>2.4761200025918484</v>
      </c>
      <c r="K13" s="31">
        <v>2.5455072463768116</v>
      </c>
      <c r="L13" s="41">
        <f>($O13-$K13)/($O$6-$K$6)*(L$6-$K$6)+$K13</f>
        <v>2.76752625695722</v>
      </c>
      <c r="M13" s="41">
        <f>($O13-$K13)/($O$6-$K$6)*(M$6-$K$6)+$K13</f>
        <v>2.989545267537629</v>
      </c>
      <c r="N13" s="41">
        <f>($O13-$K13)/($O$6-$K$6)*(N$6-$K$6)+$K13</f>
        <v>3.211564278118038</v>
      </c>
      <c r="O13" s="31">
        <v>3.4335832886984465</v>
      </c>
      <c r="P13" s="32">
        <f>($T13-$O13)/($T$6-$O$6)*(P$6-$O$6)+$O13</f>
        <v>3.709562104209786</v>
      </c>
      <c r="Q13" s="32">
        <f>($T13-$O13)/($T$6-$O$6)*(Q$6-$O$6)+$O13</f>
        <v>3.9855409197211253</v>
      </c>
      <c r="R13" s="32">
        <f>($T13-$O13)/($T$6-$O$6)*(R$6-$O$6)+$O13</f>
        <v>4.261519735232465</v>
      </c>
      <c r="S13" s="32">
        <f>($T13-$O13)/($T$6-$O$6)*(S$6-$O$6)+$O13</f>
        <v>4.537498550743805</v>
      </c>
      <c r="T13" s="31">
        <v>4.813477366255144</v>
      </c>
      <c r="U13" s="32">
        <f>($X13-$T13)/($X$6-$T$6)*(U$6-$T$6)+$T13</f>
        <v>5.1451105698682476</v>
      </c>
      <c r="V13" s="32">
        <f>($X13-$T13)/($X$6-$T$6)*(V$6-$T$6)+$T13</f>
        <v>5.476743773481351</v>
      </c>
      <c r="W13" s="32">
        <f>($X13-$T13)/($X$6-$T$6)*(W$6-$T$6)+$T13</f>
        <v>5.808376977094455</v>
      </c>
      <c r="X13" s="31">
        <v>6.140010180707558</v>
      </c>
      <c r="Y13" s="32">
        <f>(X13+Z13)/2</f>
        <v>6.364648400838674</v>
      </c>
      <c r="Z13" s="31">
        <v>6.58928662096979</v>
      </c>
      <c r="AA13" s="31">
        <v>6.980748804055747</v>
      </c>
      <c r="AB13" s="31">
        <v>7.080483121029295</v>
      </c>
      <c r="AC13" s="31">
        <v>7.51767745698642</v>
      </c>
      <c r="AD13" s="31">
        <v>8.124006540331465</v>
      </c>
      <c r="AE13" s="24">
        <v>8.056995044742656</v>
      </c>
      <c r="AF13" s="40"/>
    </row>
    <row r="14" spans="2:32" ht="12" customHeight="1">
      <c r="B14" s="10"/>
      <c r="C14" s="22" t="s">
        <v>11</v>
      </c>
      <c r="D14" s="31">
        <v>4.982725901415989</v>
      </c>
      <c r="E14" s="31">
        <v>4.9548890514508654</v>
      </c>
      <c r="F14" s="31">
        <v>4.920752989643532</v>
      </c>
      <c r="G14" s="31">
        <v>4.94540238021084</v>
      </c>
      <c r="H14" s="31">
        <v>5.042000997112138</v>
      </c>
      <c r="I14" s="31">
        <v>4.929778251952137</v>
      </c>
      <c r="J14" s="31">
        <v>4.865618368597228</v>
      </c>
      <c r="K14" s="31">
        <v>4.591788294392321</v>
      </c>
      <c r="L14" s="31">
        <v>4.5711928923106</v>
      </c>
      <c r="M14" s="31">
        <v>4.530131568469576</v>
      </c>
      <c r="N14" s="31">
        <v>4.669852302345786</v>
      </c>
      <c r="O14" s="31">
        <v>4.7761411696077</v>
      </c>
      <c r="P14" s="31">
        <v>4.849318290796247</v>
      </c>
      <c r="Q14" s="31">
        <v>5.221301266140378</v>
      </c>
      <c r="R14" s="31">
        <v>5.141608717661791</v>
      </c>
      <c r="S14" s="31">
        <v>5.086658284436994</v>
      </c>
      <c r="T14" s="31">
        <v>5.457651467292065</v>
      </c>
      <c r="U14" s="31">
        <v>5.735070673192101</v>
      </c>
      <c r="V14" s="31">
        <v>5.760804904411269</v>
      </c>
      <c r="W14" s="31">
        <v>6.088102145865365</v>
      </c>
      <c r="X14" s="31">
        <v>6.584581491942183</v>
      </c>
      <c r="Y14" s="31">
        <v>7.12748733635945</v>
      </c>
      <c r="Z14" s="31">
        <v>7.4586409759434495</v>
      </c>
      <c r="AA14" s="31">
        <v>7.997789824183248</v>
      </c>
      <c r="AB14" s="31">
        <v>8.11562762091138</v>
      </c>
      <c r="AC14" s="31">
        <v>8.016779178334298</v>
      </c>
      <c r="AD14" s="31">
        <v>7.991489294210944</v>
      </c>
      <c r="AE14" s="24">
        <v>7.842018557862721</v>
      </c>
      <c r="AF14" s="40"/>
    </row>
    <row r="15" spans="2:32" ht="12" customHeight="1">
      <c r="B15" s="10"/>
      <c r="C15" s="21" t="s">
        <v>2</v>
      </c>
      <c r="D15" s="31">
        <v>3.254854368932039</v>
      </c>
      <c r="E15" s="31">
        <v>3.24577090381827</v>
      </c>
      <c r="F15" s="31">
        <v>3.365440464666021</v>
      </c>
      <c r="G15" s="31">
        <v>3.589250972762646</v>
      </c>
      <c r="H15" s="31">
        <v>3.8220978340228764</v>
      </c>
      <c r="I15" s="31">
        <v>3.899149453219927</v>
      </c>
      <c r="J15" s="31">
        <v>4.033438332929489</v>
      </c>
      <c r="K15" s="31">
        <v>4.251930501930502</v>
      </c>
      <c r="L15" s="32">
        <f>(K15+M15)/2</f>
        <v>4.276202780656463</v>
      </c>
      <c r="M15" s="31">
        <v>4.300475059382423</v>
      </c>
      <c r="N15" s="32">
        <f>(M15+O15)/2</f>
        <v>4.602004650354945</v>
      </c>
      <c r="O15" s="31">
        <v>4.903534241327467</v>
      </c>
      <c r="P15" s="31">
        <v>5.258237552541413</v>
      </c>
      <c r="Q15" s="31">
        <v>5.397988845120149</v>
      </c>
      <c r="R15" s="31">
        <v>5.805111453274158</v>
      </c>
      <c r="S15" s="31">
        <v>6.040506007835733</v>
      </c>
      <c r="T15" s="31">
        <v>6.330474478763639</v>
      </c>
      <c r="U15" s="31">
        <v>6.784929920800091</v>
      </c>
      <c r="V15" s="31">
        <v>6.87380652280128</v>
      </c>
      <c r="W15" s="31">
        <v>7.351707896180461</v>
      </c>
      <c r="X15" s="31">
        <v>6.9106509355024555</v>
      </c>
      <c r="Y15" s="31">
        <v>6.91766570641785</v>
      </c>
      <c r="Z15" s="31">
        <v>7.117834803383128</v>
      </c>
      <c r="AA15" s="31">
        <v>7.115016131476279</v>
      </c>
      <c r="AB15" s="31">
        <v>7.452444297252254</v>
      </c>
      <c r="AC15" s="31">
        <v>7.620479657567302</v>
      </c>
      <c r="AD15" s="31">
        <v>7.747909379325045</v>
      </c>
      <c r="AE15" s="24">
        <v>7.6290223421062535</v>
      </c>
      <c r="AF15" s="40"/>
    </row>
    <row r="16" spans="2:32" ht="12" customHeight="1">
      <c r="B16" s="10"/>
      <c r="C16" s="21" t="s">
        <v>15</v>
      </c>
      <c r="D16" s="32">
        <v>4.607030975656423</v>
      </c>
      <c r="E16" s="31">
        <v>4.70284915224611</v>
      </c>
      <c r="F16" s="32">
        <f>(E16+G16)/2</f>
        <v>4.943726046194097</v>
      </c>
      <c r="G16" s="31">
        <v>5.184602940142083</v>
      </c>
      <c r="H16" s="32">
        <f>(G16+I16)/2</f>
        <v>5.444209446376318</v>
      </c>
      <c r="I16" s="31">
        <v>5.703815952610553</v>
      </c>
      <c r="J16" s="32">
        <f>(I16+K16)/2</f>
        <v>5.829257422700092</v>
      </c>
      <c r="K16" s="31">
        <v>5.95469889278963</v>
      </c>
      <c r="L16" s="32">
        <f>(K16+M16)/2</f>
        <v>6.033025723020128</v>
      </c>
      <c r="M16" s="31">
        <v>6.111352553250625</v>
      </c>
      <c r="N16" s="32">
        <f>($Q16-$M16)/($Q$6-$M$6)*(N$6-$M$6)+$M16</f>
        <v>6.050956511646624</v>
      </c>
      <c r="O16" s="32">
        <f>($Q16-$M16)/($Q$6-$M$6)*(O$6-$M$6)+$M16</f>
        <v>5.990560470042622</v>
      </c>
      <c r="P16" s="32">
        <f>($Q16-$M16)/($Q$6-$M$6)*(P$6-$M$6)+$M16</f>
        <v>5.930164428438621</v>
      </c>
      <c r="Q16" s="31">
        <v>5.86976838683462</v>
      </c>
      <c r="R16" s="31">
        <v>5.820202275600506</v>
      </c>
      <c r="S16" s="31">
        <v>5.923851874183499</v>
      </c>
      <c r="T16" s="31">
        <v>5.923400862176372</v>
      </c>
      <c r="U16" s="31">
        <v>6.42931791790781</v>
      </c>
      <c r="V16" s="31">
        <v>6.523006096172818</v>
      </c>
      <c r="W16" s="31">
        <v>6.661921080481782</v>
      </c>
      <c r="X16" s="31">
        <v>6.705481698241719</v>
      </c>
      <c r="Y16" s="31">
        <v>6.807451843977017</v>
      </c>
      <c r="Z16" s="31">
        <v>6.764168418944628</v>
      </c>
      <c r="AA16" s="31">
        <v>6.6494331508991396</v>
      </c>
      <c r="AB16" s="31">
        <v>6.754254266335176</v>
      </c>
      <c r="AC16" s="31">
        <v>6.993339745131041</v>
      </c>
      <c r="AD16" s="31">
        <v>7.2574183097546126</v>
      </c>
      <c r="AE16" s="24">
        <v>7.470203122377035</v>
      </c>
      <c r="AF16" s="40"/>
    </row>
    <row r="17" spans="2:32" s="6" customFormat="1" ht="12" customHeight="1">
      <c r="B17" s="10"/>
      <c r="C17" s="23" t="s">
        <v>21</v>
      </c>
      <c r="D17" s="33">
        <v>4.548716055332002</v>
      </c>
      <c r="E17" s="33">
        <v>4.735742530066286</v>
      </c>
      <c r="F17" s="33">
        <v>4.899879814704713</v>
      </c>
      <c r="G17" s="33">
        <v>4.998011944244607</v>
      </c>
      <c r="H17" s="32">
        <f>(G17+I17)/2</f>
        <v>5.187287740755666</v>
      </c>
      <c r="I17" s="33">
        <v>5.376563537266726</v>
      </c>
      <c r="J17" s="32">
        <f>(I17+K17)/2</f>
        <v>5.49206162184918</v>
      </c>
      <c r="K17" s="33">
        <v>5.607559706431634</v>
      </c>
      <c r="L17" s="32">
        <f>(K17+M17)/2</f>
        <v>5.509198770280273</v>
      </c>
      <c r="M17" s="33">
        <v>5.410837834128911</v>
      </c>
      <c r="N17" s="32">
        <f>(M17+O17)/2</f>
        <v>5.499984860721893</v>
      </c>
      <c r="O17" s="33">
        <v>5.589131887314876</v>
      </c>
      <c r="P17" s="32">
        <f>(O17+Q17)/2</f>
        <v>5.566064475559296</v>
      </c>
      <c r="Q17" s="33">
        <v>5.542997063803716</v>
      </c>
      <c r="R17" s="32">
        <f>(Q17+S17)/2</f>
        <v>5.726171464893436</v>
      </c>
      <c r="S17" s="33">
        <v>5.9093458659831555</v>
      </c>
      <c r="T17" s="32">
        <f>(S17+U17)/2</f>
        <v>6.120219446446045</v>
      </c>
      <c r="U17" s="33">
        <v>6.331093026908936</v>
      </c>
      <c r="V17" s="33">
        <v>6.416113129664254</v>
      </c>
      <c r="W17" s="33">
        <v>6.610316947989726</v>
      </c>
      <c r="X17" s="33">
        <v>6.652536984513292</v>
      </c>
      <c r="Y17" s="33">
        <v>6.982800283292663</v>
      </c>
      <c r="Z17" s="33">
        <v>6.977945908564859</v>
      </c>
      <c r="AA17" s="33">
        <v>7.138730375135451</v>
      </c>
      <c r="AB17" s="33">
        <v>7.261099703720649</v>
      </c>
      <c r="AC17" s="33">
        <v>7.315295047755187</v>
      </c>
      <c r="AD17" s="33">
        <f>AC17</f>
        <v>7.315295047755187</v>
      </c>
      <c r="AE17" s="26">
        <f>AD17</f>
        <v>7.315295047755187</v>
      </c>
      <c r="AF17" s="40"/>
    </row>
    <row r="18" spans="2:32" s="6" customFormat="1" ht="12" customHeight="1">
      <c r="B18" s="10"/>
      <c r="C18" s="21" t="s">
        <v>14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>
        <v>4.026881720430108</v>
      </c>
      <c r="P18" s="31">
        <v>5.092948717948718</v>
      </c>
      <c r="Q18" s="31">
        <v>5.164522252689306</v>
      </c>
      <c r="R18" s="31">
        <v>4.809814636237009</v>
      </c>
      <c r="S18" s="31">
        <v>4.209314495028781</v>
      </c>
      <c r="T18" s="31">
        <v>4.429856301044143</v>
      </c>
      <c r="U18" s="31">
        <v>4.64630562552477</v>
      </c>
      <c r="V18" s="31">
        <v>4.491402527449762</v>
      </c>
      <c r="W18" s="31">
        <v>4.607190412782956</v>
      </c>
      <c r="X18" s="31">
        <v>4.781623403378657</v>
      </c>
      <c r="Y18" s="31">
        <v>3.9273824386183933</v>
      </c>
      <c r="Z18" s="31">
        <v>4.003178702691963</v>
      </c>
      <c r="AA18" s="31">
        <v>5.172821270310192</v>
      </c>
      <c r="AB18" s="31">
        <v>5.73091976516634</v>
      </c>
      <c r="AC18" s="31">
        <v>6.039230843559764</v>
      </c>
      <c r="AD18" s="31">
        <v>6.749856018429641</v>
      </c>
      <c r="AE18" s="24">
        <v>7.147931266199481</v>
      </c>
      <c r="AF18" s="40"/>
    </row>
    <row r="19" spans="2:32" s="6" customFormat="1" ht="12" customHeight="1">
      <c r="B19" s="10"/>
      <c r="C19" s="21" t="s">
        <v>7</v>
      </c>
      <c r="D19" s="31">
        <v>1.7677469135802468</v>
      </c>
      <c r="E19" s="31">
        <v>1.8624186468896624</v>
      </c>
      <c r="F19" s="31">
        <v>2.0162023016353725</v>
      </c>
      <c r="G19" s="31">
        <v>2.1132231404958675</v>
      </c>
      <c r="H19" s="31">
        <v>2.2289256198347105</v>
      </c>
      <c r="I19" s="31">
        <v>2.502132435465769</v>
      </c>
      <c r="J19" s="31">
        <v>2.700158168260902</v>
      </c>
      <c r="K19" s="31">
        <v>3.1334301881021562</v>
      </c>
      <c r="L19" s="31">
        <v>3.467377430738043</v>
      </c>
      <c r="M19" s="31">
        <v>3.8111201358635456</v>
      </c>
      <c r="N19" s="31">
        <v>4.043817439486731</v>
      </c>
      <c r="O19" s="31">
        <v>3.4599754671249574</v>
      </c>
      <c r="P19" s="31">
        <v>3.6799574022346366</v>
      </c>
      <c r="Q19" s="31">
        <v>3.951829081181489</v>
      </c>
      <c r="R19" s="31">
        <v>4.259217431678678</v>
      </c>
      <c r="S19" s="31">
        <v>4.5792368798384535</v>
      </c>
      <c r="T19" s="31">
        <v>4.7263495742547725</v>
      </c>
      <c r="U19" s="31">
        <v>4.614798757982307</v>
      </c>
      <c r="V19" s="31">
        <v>4.828485570108295</v>
      </c>
      <c r="W19" s="31">
        <v>4.951311275865884</v>
      </c>
      <c r="X19" s="31">
        <v>5.065917441106548</v>
      </c>
      <c r="Y19" s="31">
        <v>5.320930725605555</v>
      </c>
      <c r="Z19" s="31">
        <v>5.675257731958763</v>
      </c>
      <c r="AA19" s="31">
        <v>5.678788472848461</v>
      </c>
      <c r="AB19" s="31">
        <v>5.712678169542385</v>
      </c>
      <c r="AC19" s="31">
        <v>5.714343707713126</v>
      </c>
      <c r="AD19" s="31">
        <v>6.4947758528308634</v>
      </c>
      <c r="AE19" s="24">
        <v>6.7542099768508015</v>
      </c>
      <c r="AF19" s="40"/>
    </row>
    <row r="20" spans="2:32" s="6" customFormat="1" ht="12" customHeight="1">
      <c r="B20" s="11"/>
      <c r="C20" s="21" t="s">
        <v>17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>
        <v>6.122023809523809</v>
      </c>
      <c r="W20" s="32">
        <f>($Y20-$V20)/($Y$6-$V$6)*(W$6-$V$6)+$V20</f>
        <v>6.251244552597258</v>
      </c>
      <c r="X20" s="32">
        <f>($Y20-$V20)/($Y$6-$V$6)*(X$6-$V$6)+$V20</f>
        <v>6.380465295670707</v>
      </c>
      <c r="Y20" s="31">
        <v>6.509686038744156</v>
      </c>
      <c r="Z20" s="31">
        <v>6.610677083333333</v>
      </c>
      <c r="AA20" s="31">
        <v>7.0230211289813935</v>
      </c>
      <c r="AB20" s="31">
        <v>6.230512587200485</v>
      </c>
      <c r="AC20" s="31">
        <v>6.408270238788585</v>
      </c>
      <c r="AD20" s="31">
        <v>6.349153483208437</v>
      </c>
      <c r="AE20" s="24">
        <v>6.538671023965142</v>
      </c>
      <c r="AF20" s="40"/>
    </row>
    <row r="21" spans="2:32" ht="12" customHeight="1">
      <c r="B21" s="10"/>
      <c r="C21" s="23" t="s">
        <v>18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>
        <v>4.423620809265205</v>
      </c>
      <c r="R21" s="33">
        <v>4.509173031386284</v>
      </c>
      <c r="S21" s="33">
        <v>4.545193545556181</v>
      </c>
      <c r="T21" s="33">
        <v>4.674124218567305</v>
      </c>
      <c r="U21" s="33">
        <v>4.840917991553096</v>
      </c>
      <c r="V21" s="33">
        <v>4.993940064748338</v>
      </c>
      <c r="W21" s="33">
        <v>5.1632196480371135</v>
      </c>
      <c r="X21" s="33">
        <v>5.312433054845419</v>
      </c>
      <c r="Y21" s="33">
        <v>5.537854659103863</v>
      </c>
      <c r="Z21" s="33">
        <v>5.708099675340311</v>
      </c>
      <c r="AA21" s="33">
        <v>5.918576436855048</v>
      </c>
      <c r="AB21" s="33">
        <v>6.059476192572244</v>
      </c>
      <c r="AC21" s="33">
        <v>6.15476155891479</v>
      </c>
      <c r="AD21" s="33">
        <v>6.366126959877392</v>
      </c>
      <c r="AE21" s="26">
        <v>6.4117004876346675</v>
      </c>
      <c r="AF21" s="40"/>
    </row>
    <row r="22" spans="2:32" s="6" customFormat="1" ht="12" customHeight="1">
      <c r="B22" s="11"/>
      <c r="C22" s="21" t="s">
        <v>22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>
        <v>4.466106778644272</v>
      </c>
      <c r="U22" s="31">
        <v>4.586006721662083</v>
      </c>
      <c r="V22" s="31">
        <v>4.0211161387631975</v>
      </c>
      <c r="W22" s="31">
        <v>3.9809350885156607</v>
      </c>
      <c r="X22" s="31">
        <v>4.6859681372549025</v>
      </c>
      <c r="Y22" s="31">
        <v>4.5656779661016955</v>
      </c>
      <c r="Z22" s="31">
        <v>5.112291350531108</v>
      </c>
      <c r="AA22" s="31">
        <v>5.051562026084319</v>
      </c>
      <c r="AB22" s="31">
        <v>5.11353711790393</v>
      </c>
      <c r="AC22" s="31">
        <v>5.368834570056744</v>
      </c>
      <c r="AD22" s="31">
        <v>5.7251798561151075</v>
      </c>
      <c r="AE22" s="24">
        <v>6.234800231615519</v>
      </c>
      <c r="AF22" s="40"/>
    </row>
    <row r="23" spans="2:32" s="6" customFormat="1" ht="12" customHeight="1">
      <c r="B23" s="11"/>
      <c r="C23" s="21" t="s">
        <v>1</v>
      </c>
      <c r="D23" s="31">
        <v>1.3447026647765512</v>
      </c>
      <c r="E23" s="31">
        <v>1.3746457371846972</v>
      </c>
      <c r="F23" s="31">
        <v>1.4416073788701105</v>
      </c>
      <c r="G23" s="31">
        <v>1.5019145823270401</v>
      </c>
      <c r="H23" s="31">
        <v>1.700314757553488</v>
      </c>
      <c r="I23" s="31">
        <v>1.7678653742091939</v>
      </c>
      <c r="J23" s="31">
        <v>2.0299708887716625</v>
      </c>
      <c r="K23" s="31">
        <v>2.121184780367086</v>
      </c>
      <c r="L23" s="31">
        <v>2.4015195940950003</v>
      </c>
      <c r="M23" s="31">
        <v>2.5687018076096573</v>
      </c>
      <c r="N23" s="31">
        <v>2.622436139423682</v>
      </c>
      <c r="O23" s="31">
        <v>2.7023810265645545</v>
      </c>
      <c r="P23" s="31">
        <v>2.9465863132429257</v>
      </c>
      <c r="Q23" s="31">
        <v>2.8892971138764625</v>
      </c>
      <c r="R23" s="31">
        <v>3.0971242769507756</v>
      </c>
      <c r="S23" s="31">
        <v>3.1779187754912708</v>
      </c>
      <c r="T23" s="31">
        <v>3.504895737856851</v>
      </c>
      <c r="U23" s="31">
        <v>3.5123374360900828</v>
      </c>
      <c r="V23" s="31">
        <v>4.239652179277393</v>
      </c>
      <c r="W23" s="31">
        <v>4.4267388745948715</v>
      </c>
      <c r="X23" s="31">
        <v>4.435189353118164</v>
      </c>
      <c r="Y23" s="31">
        <v>4.735490425490898</v>
      </c>
      <c r="Z23" s="31">
        <v>5.003564196763993</v>
      </c>
      <c r="AA23" s="31">
        <v>5.253363066048503</v>
      </c>
      <c r="AB23" s="31">
        <v>5.3648183149755875</v>
      </c>
      <c r="AC23" s="31">
        <v>5.52612568152783</v>
      </c>
      <c r="AD23" s="31">
        <v>5.732886067179444</v>
      </c>
      <c r="AE23" s="24">
        <v>5.808076158212732</v>
      </c>
      <c r="AF23" s="40"/>
    </row>
    <row r="24" spans="2:32" ht="12" customHeight="1">
      <c r="B24" s="11"/>
      <c r="C24" s="21" t="s">
        <v>3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>
        <v>2.3084230754593658</v>
      </c>
      <c r="R24" s="31">
        <v>2.5056755818305554</v>
      </c>
      <c r="S24" s="31">
        <v>2.426306253877949</v>
      </c>
      <c r="T24" s="31">
        <v>2.4158581140806077</v>
      </c>
      <c r="U24" s="31">
        <v>2.593802284998347</v>
      </c>
      <c r="V24" s="31">
        <v>2.6709784614680157</v>
      </c>
      <c r="W24" s="31">
        <v>2.898184015879977</v>
      </c>
      <c r="X24" s="31">
        <v>2.894631008538894</v>
      </c>
      <c r="Y24" s="31">
        <v>3.080277908841675</v>
      </c>
      <c r="Z24" s="31">
        <v>3.17577266570546</v>
      </c>
      <c r="AA24" s="31">
        <v>4.671101066212676</v>
      </c>
      <c r="AB24" s="31">
        <v>5.052028404330157</v>
      </c>
      <c r="AC24" s="31">
        <v>5.3628463119462575</v>
      </c>
      <c r="AD24" s="31">
        <v>5.692534754376281</v>
      </c>
      <c r="AE24" s="24">
        <v>5.440185269859928</v>
      </c>
      <c r="AF24" s="40"/>
    </row>
    <row r="25" spans="2:32" s="6" customFormat="1" ht="12" customHeight="1">
      <c r="B25" s="11"/>
      <c r="C25" s="21" t="s">
        <v>19</v>
      </c>
      <c r="D25" s="32">
        <v>3.3749092092810855</v>
      </c>
      <c r="E25" s="31">
        <v>3.543732338742168</v>
      </c>
      <c r="F25" s="32">
        <f>(E25+G25)/2</f>
        <v>3.6965741594006927</v>
      </c>
      <c r="G25" s="31">
        <v>3.849415980059217</v>
      </c>
      <c r="H25" s="32">
        <f>(G25+I25)/2</f>
        <v>3.8904804229620784</v>
      </c>
      <c r="I25" s="31">
        <v>3.93154486586494</v>
      </c>
      <c r="J25" s="32">
        <f>(I25+K25)/2</f>
        <v>3.9529614691308907</v>
      </c>
      <c r="K25" s="31">
        <v>3.974378072396842</v>
      </c>
      <c r="L25" s="32">
        <f>($O25-$K25)/($O$6-$K$6)*(L$6-$K$6)+$K25</f>
        <v>4.116633942441598</v>
      </c>
      <c r="M25" s="32">
        <f>($O25-$K25)/($O$6-$K$6)*(M$6-$K$6)+$K25</f>
        <v>4.258889812486354</v>
      </c>
      <c r="N25" s="32">
        <f>($O25-$K25)/($O$6-$K$6)*(N$6-$K$6)+$K25</f>
        <v>4.401145682531109</v>
      </c>
      <c r="O25" s="31">
        <v>4.543401552575864</v>
      </c>
      <c r="P25" s="31">
        <v>4.757516703786192</v>
      </c>
      <c r="Q25" s="31">
        <v>4.674763832658569</v>
      </c>
      <c r="R25" s="31">
        <v>4.727284821072236</v>
      </c>
      <c r="S25" s="31">
        <v>4.9593379382249445</v>
      </c>
      <c r="T25" s="31">
        <v>5.012312427856868</v>
      </c>
      <c r="U25" s="31">
        <v>5.087542511651342</v>
      </c>
      <c r="V25" s="31">
        <v>5.1837619469898515</v>
      </c>
      <c r="W25" s="31">
        <v>5.49901537941116</v>
      </c>
      <c r="X25" s="31">
        <v>4.526195926791369</v>
      </c>
      <c r="Y25" s="31">
        <v>5.173859636690053</v>
      </c>
      <c r="Z25" s="31">
        <v>5.672131531763797</v>
      </c>
      <c r="AA25" s="31">
        <v>5.596762686689356</v>
      </c>
      <c r="AB25" s="31">
        <v>6.1552536798341615</v>
      </c>
      <c r="AC25" s="31">
        <v>5.815299102464804</v>
      </c>
      <c r="AD25" s="31">
        <v>5.719661711485192</v>
      </c>
      <c r="AE25" s="24">
        <v>5.284032582586584</v>
      </c>
      <c r="AF25" s="40"/>
    </row>
    <row r="26" spans="2:32" s="6" customFormat="1" ht="12" customHeight="1">
      <c r="B26" s="10"/>
      <c r="C26" s="21" t="s">
        <v>23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>
        <v>4.194050006138234</v>
      </c>
      <c r="Q26" s="31">
        <v>3.930783242258652</v>
      </c>
      <c r="R26" s="31">
        <v>3.9894782989916706</v>
      </c>
      <c r="S26" s="31">
        <v>3.9624885998651806</v>
      </c>
      <c r="T26" s="31">
        <v>3.9865608299276953</v>
      </c>
      <c r="U26" s="31">
        <v>3.577147298872911</v>
      </c>
      <c r="V26" s="31">
        <v>3.8168085269534546</v>
      </c>
      <c r="W26" s="31">
        <v>3.6135721017907634</v>
      </c>
      <c r="X26" s="31">
        <v>3.4932653527128834</v>
      </c>
      <c r="Y26" s="31">
        <v>3.6544812663705724</v>
      </c>
      <c r="Z26" s="31">
        <v>4.031369893929136</v>
      </c>
      <c r="AA26" s="31">
        <v>4.1276788751559135</v>
      </c>
      <c r="AB26" s="31">
        <v>4.435701371101401</v>
      </c>
      <c r="AC26" s="31">
        <v>4.663370073984599</v>
      </c>
      <c r="AD26" s="31">
        <v>4.677207193816884</v>
      </c>
      <c r="AE26" s="24">
        <v>4.940520446096654</v>
      </c>
      <c r="AF26" s="40"/>
    </row>
    <row r="27" spans="2:32" ht="12" customHeight="1">
      <c r="B27" s="11"/>
      <c r="C27" s="21" t="s">
        <v>6</v>
      </c>
      <c r="D27" s="31"/>
      <c r="E27" s="31"/>
      <c r="F27" s="31"/>
      <c r="G27" s="31"/>
      <c r="H27" s="31"/>
      <c r="I27" s="31"/>
      <c r="J27" s="31"/>
      <c r="K27" s="31"/>
      <c r="L27" s="31">
        <v>4.314159292035399</v>
      </c>
      <c r="M27" s="31">
        <v>3.2215048975957257</v>
      </c>
      <c r="N27" s="31">
        <v>2.7194610117075326</v>
      </c>
      <c r="O27" s="31">
        <v>2.7192820984813624</v>
      </c>
      <c r="P27" s="31">
        <v>2.796098025220081</v>
      </c>
      <c r="Q27" s="31">
        <v>2.563858363858364</v>
      </c>
      <c r="R27" s="31">
        <v>2.5711462450592886</v>
      </c>
      <c r="S27" s="31">
        <v>2.7919899874843552</v>
      </c>
      <c r="T27" s="31">
        <v>2.924707055597108</v>
      </c>
      <c r="U27" s="31">
        <v>3.071044921875</v>
      </c>
      <c r="V27" s="31">
        <v>3.496601941747573</v>
      </c>
      <c r="W27" s="31">
        <v>3.575329107752316</v>
      </c>
      <c r="X27" s="31">
        <v>3.6411192214111923</v>
      </c>
      <c r="Y27" s="31">
        <v>3.643783005280845</v>
      </c>
      <c r="Z27" s="31">
        <v>3.588731037803997</v>
      </c>
      <c r="AA27" s="31">
        <v>3.7759809750297264</v>
      </c>
      <c r="AB27" s="31">
        <v>4.131622321638804</v>
      </c>
      <c r="AC27" s="31">
        <v>4.103489771359807</v>
      </c>
      <c r="AD27" s="31">
        <v>4.396711495509195</v>
      </c>
      <c r="AE27" s="24">
        <v>4.774187407795174</v>
      </c>
      <c r="AF27" s="40"/>
    </row>
    <row r="28" spans="2:32" ht="12" customHeight="1">
      <c r="B28" s="10"/>
      <c r="C28" s="21" t="s">
        <v>16</v>
      </c>
      <c r="D28" s="31"/>
      <c r="E28" s="31"/>
      <c r="F28" s="31"/>
      <c r="G28" s="31"/>
      <c r="H28" s="31"/>
      <c r="I28" s="31"/>
      <c r="J28" s="31"/>
      <c r="K28" s="31">
        <v>1.3766070078144694</v>
      </c>
      <c r="L28" s="32">
        <f>(K28+M28)/2</f>
        <v>1.4801184505264517</v>
      </c>
      <c r="M28" s="31">
        <v>1.583629893238434</v>
      </c>
      <c r="N28" s="32">
        <f>(M28+O28)/2</f>
        <v>1.7682416165021382</v>
      </c>
      <c r="O28" s="31">
        <v>1.9528533397658423</v>
      </c>
      <c r="P28" s="32">
        <f>(O28+Q28)/2</f>
        <v>2.119703381612685</v>
      </c>
      <c r="Q28" s="31">
        <v>2.2865534234595275</v>
      </c>
      <c r="R28" s="32">
        <f>(Q28+S28)/2</f>
        <v>2.4203631413760966</v>
      </c>
      <c r="S28" s="31">
        <v>2.5541728592926662</v>
      </c>
      <c r="T28" s="32">
        <f>(S28+U28)/2</f>
        <v>2.885790096989309</v>
      </c>
      <c r="U28" s="31">
        <v>3.2174073346859524</v>
      </c>
      <c r="V28" s="32">
        <f>(U28+W28)/2</f>
        <v>3.177076069997071</v>
      </c>
      <c r="W28" s="31">
        <v>3.1367448053081888</v>
      </c>
      <c r="X28" s="32">
        <f>(W28+Y28)/2</f>
        <v>3.221284592824131</v>
      </c>
      <c r="Y28" s="31">
        <v>3.305824380340073</v>
      </c>
      <c r="Z28" s="32">
        <f>(Y28+AA28)/2</f>
        <v>3.6732033955322247</v>
      </c>
      <c r="AA28" s="31">
        <v>4.040582410724376</v>
      </c>
      <c r="AB28" s="31">
        <v>4.079282786885246</v>
      </c>
      <c r="AC28" s="31">
        <v>4.233001714061588</v>
      </c>
      <c r="AD28" s="34">
        <f>AC28</f>
        <v>4.233001714061588</v>
      </c>
      <c r="AE28" s="25">
        <f>AD28</f>
        <v>4.233001714061588</v>
      </c>
      <c r="AF28" s="40"/>
    </row>
    <row r="29" spans="2:32" s="6" customFormat="1" ht="12" customHeight="1">
      <c r="B29" s="11"/>
      <c r="C29" s="21" t="s">
        <v>8</v>
      </c>
      <c r="D29" s="31">
        <v>2.5732047646057854</v>
      </c>
      <c r="E29" s="31">
        <v>2.832436319509208</v>
      </c>
      <c r="F29" s="31">
        <v>2.7541631950230516</v>
      </c>
      <c r="G29" s="31">
        <v>2.822381089395985</v>
      </c>
      <c r="H29" s="31">
        <v>2.9492903253852676</v>
      </c>
      <c r="I29" s="31">
        <v>3.0636893583299862</v>
      </c>
      <c r="J29" s="31">
        <v>3.2247263638714125</v>
      </c>
      <c r="K29" s="31">
        <v>3.289793182481594</v>
      </c>
      <c r="L29" s="31">
        <v>3.3667736670881836</v>
      </c>
      <c r="M29" s="31">
        <v>3.248723512203547</v>
      </c>
      <c r="N29" s="31">
        <v>3.2223208269141566</v>
      </c>
      <c r="O29" s="31">
        <v>3.235778597868109</v>
      </c>
      <c r="P29" s="31">
        <v>3.3094576749812044</v>
      </c>
      <c r="Q29" s="31">
        <v>3.3027566579824432</v>
      </c>
      <c r="R29" s="31">
        <v>3.327431181426765</v>
      </c>
      <c r="S29" s="31">
        <v>2.8437690575901677</v>
      </c>
      <c r="T29" s="31">
        <v>2.797355930647967</v>
      </c>
      <c r="U29" s="31">
        <v>2.766239151313851</v>
      </c>
      <c r="V29" s="31">
        <v>2.7870994940978076</v>
      </c>
      <c r="W29" s="31">
        <v>2.7907618928078324</v>
      </c>
      <c r="X29" s="31">
        <v>2.957940626946232</v>
      </c>
      <c r="Y29" s="31">
        <v>2.902814808700318</v>
      </c>
      <c r="Z29" s="31">
        <v>2.9555550995280115</v>
      </c>
      <c r="AA29" s="31">
        <v>3.3735873502487994</v>
      </c>
      <c r="AB29" s="31">
        <v>3.5856621522990837</v>
      </c>
      <c r="AC29" s="31">
        <v>3.760922840504691</v>
      </c>
      <c r="AD29" s="31">
        <v>3.852137705701877</v>
      </c>
      <c r="AE29" s="24">
        <v>4.077748708534093</v>
      </c>
      <c r="AF29" s="40"/>
    </row>
    <row r="30" spans="2:32" ht="12" customHeight="1">
      <c r="B30" s="11"/>
      <c r="C30" s="22" t="s">
        <v>9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>
        <v>3.3543724446008416</v>
      </c>
      <c r="Q30" s="31">
        <v>3.4934198311242404</v>
      </c>
      <c r="R30" s="31">
        <v>3.5880622296380342</v>
      </c>
      <c r="S30" s="31">
        <v>3.7188028079429167</v>
      </c>
      <c r="T30" s="31">
        <v>3.7031785610489214</v>
      </c>
      <c r="U30" s="31">
        <v>3.7575744258817396</v>
      </c>
      <c r="V30" s="31">
        <v>3.7532863534225154</v>
      </c>
      <c r="W30" s="31">
        <v>3.9555330120889343</v>
      </c>
      <c r="X30" s="31">
        <v>4.120569797258523</v>
      </c>
      <c r="Y30" s="31">
        <v>4.306524279551083</v>
      </c>
      <c r="Z30" s="31">
        <v>4.424792896401008</v>
      </c>
      <c r="AA30" s="31">
        <v>4.416654232832427</v>
      </c>
      <c r="AB30" s="31">
        <v>4.100007570595806</v>
      </c>
      <c r="AC30" s="31">
        <v>4.046032080768673</v>
      </c>
      <c r="AD30" s="31">
        <v>3.9264567669172927</v>
      </c>
      <c r="AE30" s="24">
        <v>3.8636824784951744</v>
      </c>
      <c r="AF30" s="40"/>
    </row>
    <row r="31" spans="2:31" ht="12" customHeight="1">
      <c r="B31" s="10"/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7"/>
    </row>
    <row r="32" spans="2:8" ht="12" customHeight="1">
      <c r="B32" s="10"/>
      <c r="E32" s="12"/>
      <c r="F32" s="12"/>
      <c r="G32" s="12"/>
      <c r="H32" s="12"/>
    </row>
    <row r="33" spans="2:8" ht="12" customHeight="1">
      <c r="B33" s="10"/>
      <c r="C33" s="38" t="s">
        <v>53</v>
      </c>
      <c r="E33" s="12"/>
      <c r="F33" s="12"/>
      <c r="G33" s="12"/>
      <c r="H33" s="12"/>
    </row>
    <row r="34" spans="2:9" ht="12" customHeight="1">
      <c r="B34" s="10"/>
      <c r="C34" s="38" t="s">
        <v>54</v>
      </c>
      <c r="D34" s="7"/>
      <c r="E34" s="12"/>
      <c r="F34" s="12"/>
      <c r="G34" s="12"/>
      <c r="H34" s="12"/>
      <c r="I34" s="13"/>
    </row>
    <row r="35" spans="3:9" ht="12" customHeight="1">
      <c r="C35" s="39" t="s">
        <v>55</v>
      </c>
      <c r="D35" s="7"/>
      <c r="E35" s="12"/>
      <c r="F35" s="12"/>
      <c r="G35" s="12"/>
      <c r="H35" s="12"/>
      <c r="I35" s="13"/>
    </row>
    <row r="36" spans="2:9" ht="12" customHeight="1">
      <c r="B36" s="10"/>
      <c r="C36" s="16"/>
      <c r="D36" s="7"/>
      <c r="E36" s="12"/>
      <c r="F36" s="12"/>
      <c r="G36" s="12"/>
      <c r="H36" s="12"/>
      <c r="I36" s="13"/>
    </row>
    <row r="37" spans="2:9" ht="5.25" customHeight="1">
      <c r="B37" s="10"/>
      <c r="E37" s="12"/>
      <c r="F37" s="12"/>
      <c r="G37" s="12"/>
      <c r="H37" s="12"/>
      <c r="I37" s="13"/>
    </row>
    <row r="38" ht="12" customHeight="1">
      <c r="B38" s="10"/>
    </row>
    <row r="39" ht="12" customHeight="1">
      <c r="B39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tr">
        <f>'Tabela de dados'!C4</f>
        <v>Investigadores (ETI) por 1.000 População Activa nos Países da UE </v>
      </c>
    </row>
    <row r="5" spans="2:3" ht="12.75">
      <c r="B5" s="10"/>
      <c r="C5" s="20" t="s">
        <v>52</v>
      </c>
    </row>
    <row r="6" ht="4.5" customHeight="1"/>
    <row r="42" spans="2:8" s="2" customFormat="1" ht="13.5" customHeight="1">
      <c r="B42" s="10"/>
      <c r="C42" s="19" t="str">
        <f>'Tabela de dados'!C33</f>
        <v>Notas: O valor de França para 2009 é o de 2008 e os valores da Grécia para 2008 e 2009 são iguais ao valor para 2007, em ambos os casos os últimos valores disponíveis.</v>
      </c>
      <c r="E42" s="12"/>
      <c r="F42" s="12"/>
      <c r="G42" s="12"/>
      <c r="H42" s="12"/>
    </row>
    <row r="43" ht="13.5" customHeight="1">
      <c r="C43" s="19" t="str">
        <f>'Tabela de dados'!C34</f>
        <v>             Para efeitos gráficos valores intermédios de dados efectivos são interpolados linearmente.</v>
      </c>
    </row>
    <row r="44" spans="3:9" s="2" customFormat="1" ht="13.5" customHeight="1">
      <c r="C44" s="19" t="str">
        <f>'Tabela de dados'!C35</f>
        <v>Fonte: OECD, Main Science and Technology Indicators, February 2011.</v>
      </c>
      <c r="D44" s="7"/>
      <c r="E44" s="12"/>
      <c r="F44" s="12"/>
      <c r="G44" s="12"/>
      <c r="H44" s="12"/>
      <c r="I44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2011-11-28T11:06:27Z</dcterms:modified>
  <cp:category/>
  <cp:version/>
  <cp:contentType/>
  <cp:contentStatus/>
</cp:coreProperties>
</file>